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PSC\"/>
    </mc:Choice>
  </mc:AlternateContent>
  <xr:revisionPtr revIDLastSave="0" documentId="13_ncr:1_{C959F1FF-F064-4D4C-AA2B-B7771BC14BA0}" xr6:coauthVersionLast="47" xr6:coauthVersionMax="47" xr10:uidLastSave="{00000000-0000-0000-0000-000000000000}"/>
  <workbookProtection workbookAlgorithmName="SHA-512" workbookHashValue="sT1mkcGkIHw4x0C2Z4Z5yeNmQNeFAH8b1fDERqbsUurU2HEtcXjVUktMhja5CqdMUC5D2MsnzwJ8K6kJcmzkHg==" workbookSaltValue="/2HXHym6jGDqPjI0T9ceWw==" workbookSpinCount="100000" lockStructure="1"/>
  <bookViews>
    <workbookView xWindow="-120" yWindow="-120" windowWidth="29040" windowHeight="15840" xr2:uid="{033A1E95-3E9D-45EC-BE88-D7A40417CC02}"/>
  </bookViews>
  <sheets>
    <sheet name="Representatividade" sheetId="1" r:id="rId1"/>
    <sheet name="Resultados Gerais" sheetId="2" r:id="rId2"/>
    <sheet name="Resultados 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2" i="3"/>
  <c r="I101" i="3"/>
  <c r="I100" i="3"/>
  <c r="I99" i="3"/>
  <c r="L94" i="3"/>
  <c r="L93" i="3"/>
  <c r="L92" i="3"/>
  <c r="L91" i="3"/>
  <c r="G86" i="3"/>
  <c r="G85" i="3"/>
  <c r="G84" i="3"/>
  <c r="G83" i="3"/>
  <c r="C14" i="3"/>
  <c r="H13" i="3"/>
  <c r="H12" i="3"/>
  <c r="H11" i="3"/>
  <c r="H10" i="3"/>
  <c r="D16" i="1"/>
  <c r="E16" i="1" s="1"/>
  <c r="C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<sst xmlns="http://schemas.openxmlformats.org/spreadsheetml/2006/main" count="377" uniqueCount="155">
  <si>
    <t xml:space="preserve">                           627 - Pesquisa sobre a Infraestrutura - Presencial - 2022</t>
  </si>
  <si>
    <t>REPRESENTATIVIDADE</t>
  </si>
  <si>
    <t>Curso</t>
  </si>
  <si>
    <t>Ativos</t>
  </si>
  <si>
    <t>Alunos</t>
  </si>
  <si>
    <t>Representatividade</t>
  </si>
  <si>
    <t>BACHARELADO EM ADMINISTRAÇÃO</t>
  </si>
  <si>
    <t>BACHARELADO EM DIREITO</t>
  </si>
  <si>
    <t xml:space="preserve">BACHARELADO EM ENGENHARIA DA COMPUTAÇÃO </t>
  </si>
  <si>
    <t xml:space="preserve">BACHARELADO EM ENGENHARIA DE PRODUÇÃO </t>
  </si>
  <si>
    <t>BACHARELADO EM SERVIÇO SOCIAL</t>
  </si>
  <si>
    <t xml:space="preserve">LICENCIATURA EM PEDAGOGIA </t>
  </si>
  <si>
    <t>TECNOLOGIA EM ANÁLISE E DESENVOLVIMENTO DE SISTEMAS</t>
  </si>
  <si>
    <t>Total</t>
  </si>
  <si>
    <t xml:space="preserve">                   627 - Pesquisa sobre a Infraestrutura -  Presencial - 2022</t>
  </si>
  <si>
    <t>RESULTADOS GERAIS</t>
  </si>
  <si>
    <t>AMBIENTE FÍSICO DO POLO</t>
  </si>
  <si>
    <t>Q1</t>
  </si>
  <si>
    <t>Ambiente físico do Polo (limpeza, funcionalidade, conforto, ventilação).</t>
  </si>
  <si>
    <t>Q2</t>
  </si>
  <si>
    <t>Comodidade, mobiliário e dimensão dos ambientes administrativos (Secretaria, Recepção, Coordenação, Orientação Educacional e outros).</t>
  </si>
  <si>
    <t>Q3</t>
  </si>
  <si>
    <t>Adequação das áreas de convivência do Polo (localização, espaço, acomodação).</t>
  </si>
  <si>
    <t>Q4</t>
  </si>
  <si>
    <t>Adequação do horário de funcionamento do Polo às necessidades dos alunos e do curso.</t>
  </si>
  <si>
    <t>Q5</t>
  </si>
  <si>
    <t>Limpeza, manutenção e funcionalidade dos sanitários.</t>
  </si>
  <si>
    <t>Q6</t>
  </si>
  <si>
    <t>Qualidade da conexão de internet da rede wi-fi (disponibilidade, velocidade, estabilidade).</t>
  </si>
  <si>
    <t>QUESITOS</t>
  </si>
  <si>
    <t>NTCA (%)</t>
  </si>
  <si>
    <t>Moda</t>
  </si>
  <si>
    <t>Mediana</t>
  </si>
  <si>
    <t>Desvio Padrão</t>
  </si>
  <si>
    <t>CV</t>
  </si>
  <si>
    <t>-</t>
  </si>
  <si>
    <t>Média Quesito</t>
  </si>
  <si>
    <t>*Questão não aplicada em 2020 e 2021 em decorrência da Pandemia de Covid-19.</t>
  </si>
  <si>
    <t>BIBLIOTECAS VIRTUAIS</t>
  </si>
  <si>
    <t>Q7</t>
  </si>
  <si>
    <t>Facilidade de manuseio dos recursos de leitura (ferramentas de visualização, anotações, sistema de busca, etc.).</t>
  </si>
  <si>
    <t>Q8</t>
  </si>
  <si>
    <t>Disponibilidade de títulos em relação aos conteúdos do curso.</t>
  </si>
  <si>
    <t>Q9</t>
  </si>
  <si>
    <t>Recursos de orientação ao usuário e suporte técnico.</t>
  </si>
  <si>
    <t>LABORATÓRIOS DE INFORMÁTICA</t>
  </si>
  <si>
    <t>Q10</t>
  </si>
  <si>
    <t>Adequação das instalações físicas dos laboratórios (comodidade, limpeza, iluminação, ventilação, etc.).</t>
  </si>
  <si>
    <t>Q11</t>
  </si>
  <si>
    <t>Atualização, manutenção e conservação dos computadores dos laboratórios de informática.</t>
  </si>
  <si>
    <t>Q12</t>
  </si>
  <si>
    <t>Adequação da quantidade de computadores dos laboratórios de informática.</t>
  </si>
  <si>
    <t>Q13</t>
  </si>
  <si>
    <t>Qualidade da conexão de internet (disponibilidade, velocidade, estabilidade).</t>
  </si>
  <si>
    <t>AVA UNIVIRTUS</t>
  </si>
  <si>
    <t>Q14</t>
  </si>
  <si>
    <t>Facilidade de uso do UNIVIRTUS.</t>
  </si>
  <si>
    <t>Q15</t>
  </si>
  <si>
    <t>Eficácia do UNIVIRTUS como recurso didático de interação.</t>
  </si>
  <si>
    <t>Q16</t>
  </si>
  <si>
    <t>Eficácia do recurso “Ao Vivo” como ferramenta para a realização das aulas interativas.</t>
  </si>
  <si>
    <t>Q17</t>
  </si>
  <si>
    <t>Eficácia do UNIVIRTUS como recurso didático para realização das avaliações.</t>
  </si>
  <si>
    <t>Q18</t>
  </si>
  <si>
    <t>Eficácia do UNIVIRTUS para a postagem de trabalhos.</t>
  </si>
  <si>
    <t>Q19</t>
  </si>
  <si>
    <t>Acesso e manuseio do AVA UNIVIRTUS no celular (somente smartphones).</t>
  </si>
  <si>
    <t>ACESSO A INTERNET</t>
  </si>
  <si>
    <t xml:space="preserve">Você possui acesso à internet em sua residência (Cabo, Rádio, Linha Telefónica, etc.)? </t>
  </si>
  <si>
    <t xml:space="preserve">Qual é a velocidade da internet que você possui em sua residência (Cabo, Rádio, Linha Telefónica, etc.)? </t>
  </si>
  <si>
    <t>%</t>
  </si>
  <si>
    <t xml:space="preserve">Sim </t>
  </si>
  <si>
    <t xml:space="preserve">Até 5MB </t>
  </si>
  <si>
    <t xml:space="preserve">Não </t>
  </si>
  <si>
    <t xml:space="preserve">Acima de 5MB até 10MB </t>
  </si>
  <si>
    <t xml:space="preserve">Possuo acesso à internet apenas pelo celular </t>
  </si>
  <si>
    <t xml:space="preserve">Acima de 10 MB até 50MB </t>
  </si>
  <si>
    <t xml:space="preserve">Acima de 50MB até 100MB </t>
  </si>
  <si>
    <t xml:space="preserve">Acima de 100MB </t>
  </si>
  <si>
    <t xml:space="preserve">Em que local você mais acessa o conteúdo das disciplinas para realizar seus estudos? </t>
  </si>
  <si>
    <t xml:space="preserve">Possuo acesso à internet apenas pelo celular (Rede 3G) </t>
  </si>
  <si>
    <t xml:space="preserve">Em casa </t>
  </si>
  <si>
    <t xml:space="preserve">Possuo acesso à internet apenas pelo celular (Rede 4G) </t>
  </si>
  <si>
    <t xml:space="preserve">No trabalho </t>
  </si>
  <si>
    <t xml:space="preserve">Não sei qual a velocidade da internet que utilizo </t>
  </si>
  <si>
    <t>Em lan house</t>
  </si>
  <si>
    <t xml:space="preserve">Não possuo acesso à internet na minha residência. </t>
  </si>
  <si>
    <t xml:space="preserve">Em trânsito (ônibus, metrô, outros) </t>
  </si>
  <si>
    <t>*Os quesitos aplicados diferem dos anteriores, impossibilitando o comparativo</t>
  </si>
  <si>
    <t xml:space="preserve">No polo </t>
  </si>
  <si>
    <t xml:space="preserve">Outro </t>
  </si>
  <si>
    <t xml:space="preserve">Qual o tipo de aparelho que você mais utiliza para assistir às aulas, e acessar os materiais e atividades (rotas, APOL’s, livros, etc.) das disciplinas de seu curso? </t>
  </si>
  <si>
    <t xml:space="preserve">Celular </t>
  </si>
  <si>
    <t xml:space="preserve">Desktop </t>
  </si>
  <si>
    <t xml:space="preserve">Notebook </t>
  </si>
  <si>
    <t xml:space="preserve">Tablet </t>
  </si>
  <si>
    <t>Outro</t>
  </si>
  <si>
    <t>Estou sem acesso à internet, preciso acessar o conteúdo do curso no Polo</t>
  </si>
  <si>
    <t xml:space="preserve">                   627 - Pesquisa sobre a Infraestrutura - Presencial - 2022</t>
  </si>
  <si>
    <t>RESULTADOS POR CURSO</t>
  </si>
  <si>
    <t>Aluno</t>
  </si>
  <si>
    <t>Media</t>
  </si>
  <si>
    <t>Desvio</t>
  </si>
  <si>
    <t xml:space="preserve">BACHARELADO EM DIREITO </t>
  </si>
  <si>
    <t>*Cursos com somente um respondente foram retirados dos resultados.</t>
  </si>
  <si>
    <t>Média</t>
  </si>
  <si>
    <t>Q1 - NTC(%)</t>
  </si>
  <si>
    <t>Q2 - NTC(%)</t>
  </si>
  <si>
    <t>Q3 - NTC(%)</t>
  </si>
  <si>
    <t>Q4 - NTC(%)</t>
  </si>
  <si>
    <t>Q5 - NTC(%)</t>
  </si>
  <si>
    <t>Q6 - NTC(%)</t>
  </si>
  <si>
    <t>Q7 - NTC(%)</t>
  </si>
  <si>
    <t>Q8 - NTC(%)</t>
  </si>
  <si>
    <t>Q9 - NTC(%)</t>
  </si>
  <si>
    <t>Q10 - NTC(%)</t>
  </si>
  <si>
    <t>Q11 - NTC(%)</t>
  </si>
  <si>
    <t>Q12 - NTC(%)</t>
  </si>
  <si>
    <t>Q13 - NTC(%)</t>
  </si>
  <si>
    <t>LABORATÓRIOS DE AULAS PRÁTICAS</t>
  </si>
  <si>
    <t>Quantidade de equipamentos/recursos didáticos e técnicos disponíveis.</t>
  </si>
  <si>
    <t>Adequação e atualização dos equipamentos/recursos disponíveis.</t>
  </si>
  <si>
    <t>Organização e facilidade de acesso dos equipamentos e recursos disponíveis.</t>
  </si>
  <si>
    <t>Comodidade, mobiliários e dimensão do laboratório.</t>
  </si>
  <si>
    <t>Q14 - NTC(%)</t>
  </si>
  <si>
    <t>Q15 - NTC(%)</t>
  </si>
  <si>
    <t>Q16 - NTC(%)</t>
  </si>
  <si>
    <t>Q17 - NTC(%)</t>
  </si>
  <si>
    <t>Q18 - NTC(%)</t>
  </si>
  <si>
    <t>Q19 - NTC(%)</t>
  </si>
  <si>
    <t xml:space="preserve">  Sim (%)</t>
  </si>
  <si>
    <t xml:space="preserve">  Não (%)</t>
  </si>
  <si>
    <t xml:space="preserve">  Possuo acesso à internet apenas pelo celular (%)</t>
  </si>
  <si>
    <t>Total (%)</t>
  </si>
  <si>
    <t>--</t>
  </si>
  <si>
    <t>Até 5MB (%)</t>
  </si>
  <si>
    <t>Acima de 5MB até 10MB (%)</t>
  </si>
  <si>
    <t>Acima de 10 MB até 50MB (%)</t>
  </si>
  <si>
    <t>Acima de 50MB até 100MB (%)</t>
  </si>
  <si>
    <t>Acima de 100MB (%)</t>
  </si>
  <si>
    <t>Possuo acesso à internet apenas pelo celular (Rede 3G) (%)</t>
  </si>
  <si>
    <t>Possuo acesso à internet apenas pelo celular (Rede 4G) (%)</t>
  </si>
  <si>
    <t>Não sei qual a velocidade da internet que utilizo (%)</t>
  </si>
  <si>
    <t>Não possuo acesso à internet na minha residência. (%)</t>
  </si>
  <si>
    <t>Em casa (%)</t>
  </si>
  <si>
    <t>No trabalho (%)</t>
  </si>
  <si>
    <t>Em lan house (%)</t>
  </si>
  <si>
    <t>Em trânsito (ônibus, metrô, outros) (%)</t>
  </si>
  <si>
    <t>No polo (%)</t>
  </si>
  <si>
    <t>Outro (%)</t>
  </si>
  <si>
    <t>Celular (%)</t>
  </si>
  <si>
    <t xml:space="preserve">  Desktop (%)</t>
  </si>
  <si>
    <t xml:space="preserve">  Notebook (%)</t>
  </si>
  <si>
    <t xml:space="preserve">  Tablet (%)</t>
  </si>
  <si>
    <t>Estou sem acesso à internet, preciso acessar o conteúdo do curso no Polo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</si>
</sst>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1" tint="4.9989318521683403E-2"/>
      <name val="Calibri"/>
      <family val="2"/>
    </font>
    <font>
      <sz val="11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6" fillId="3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164" fontId="1" fillId="3" borderId="2" xfId="1" applyNumberForma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top"/>
    </xf>
    <xf numFmtId="165" fontId="0" fillId="3" borderId="2" xfId="0" applyNumberFormat="1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top"/>
    </xf>
    <xf numFmtId="16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164" fontId="0" fillId="0" borderId="2" xfId="1" applyNumberFormat="1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7" fillId="4" borderId="2" xfId="0" applyFont="1" applyFill="1" applyBorder="1" applyAlignment="1">
      <alignment horizontal="center" vertical="top"/>
    </xf>
    <xf numFmtId="0" fontId="12" fillId="3" borderId="0" xfId="0" applyFont="1" applyFill="1"/>
    <xf numFmtId="0" fontId="7" fillId="4" borderId="1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left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2" fillId="3" borderId="0" xfId="0" applyFont="1" applyFill="1" applyAlignment="1">
      <alignment horizontal="left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5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275164</xdr:colOff>
      <xdr:row>0</xdr:row>
      <xdr:rowOff>57151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B1CE85FD-31C2-406E-B6CA-800D5388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4" y="57151"/>
          <a:ext cx="1569511" cy="6382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247647</xdr:colOff>
      <xdr:row>0</xdr:row>
      <xdr:rowOff>74084</xdr:rowOff>
    </xdr:from>
    <xdr:ext cx="1718829" cy="624416"/>
    <xdr:pic>
      <xdr:nvPicPr>
        <xdr:cNvPr id="2" name="Imagem 1">
          <a:extLst>
            <a:ext uri="{FF2B5EF4-FFF2-40B4-BE49-F238E27FC236}">
              <a16:creationId xmlns:a16="http://schemas.microsoft.com/office/drawing/2014/main" id="{C267C6BC-447B-4F0C-A9B8-406486D2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7" y="74084"/>
          <a:ext cx="1718829" cy="62441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448731</xdr:colOff>
      <xdr:row>0</xdr:row>
      <xdr:rowOff>84668</xdr:rowOff>
    </xdr:from>
    <xdr:ext cx="1646769" cy="614234"/>
    <xdr:pic>
      <xdr:nvPicPr>
        <xdr:cNvPr id="2" name="Imagem 1">
          <a:extLst>
            <a:ext uri="{FF2B5EF4-FFF2-40B4-BE49-F238E27FC236}">
              <a16:creationId xmlns:a16="http://schemas.microsoft.com/office/drawing/2014/main" id="{849D78BE-AE60-48CB-ADAA-EE285F3B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731" y="84668"/>
          <a:ext cx="1646769" cy="614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1B64-8DFE-4749-9774-F49A2A3F8C17}">
  <dimension ref="A1:H16"/>
  <sheetViews>
    <sheetView tabSelected="1" workbookViewId="0">
      <selection activeCell="H18" sqref="H18"/>
    </sheetView>
  </sheetViews>
  <sheetFormatPr defaultRowHeight="15" x14ac:dyDescent="0.25"/>
  <cols>
    <col min="1" max="1" width="9.140625" style="7"/>
    <col min="2" max="2" width="84.7109375" style="7" bestFit="1" customWidth="1"/>
    <col min="3" max="3" width="10.42578125" style="7" customWidth="1"/>
    <col min="4" max="4" width="9.140625" style="7"/>
    <col min="5" max="5" width="11.28515625" style="7" customWidth="1"/>
    <col min="6" max="16384" width="9.140625" style="7"/>
  </cols>
  <sheetData>
    <row r="1" spans="1:8" s="3" customFormat="1" ht="21" x14ac:dyDescent="0.25">
      <c r="A1" s="1"/>
      <c r="B1" s="1"/>
      <c r="C1" s="1"/>
      <c r="D1" s="1"/>
      <c r="E1" s="1"/>
      <c r="F1" s="1"/>
      <c r="G1" s="1"/>
      <c r="H1" s="2"/>
    </row>
    <row r="2" spans="1:8" s="3" customFormat="1" ht="26.25" x14ac:dyDescent="0.25">
      <c r="A2" s="4"/>
      <c r="B2" s="61" t="s">
        <v>0</v>
      </c>
      <c r="C2" s="61"/>
      <c r="D2" s="61"/>
      <c r="E2" s="61"/>
      <c r="F2" s="4"/>
      <c r="G2" s="1"/>
      <c r="H2" s="2"/>
    </row>
    <row r="3" spans="1:8" s="3" customFormat="1" ht="21" x14ac:dyDescent="0.25">
      <c r="A3" s="5"/>
      <c r="B3" s="5"/>
      <c r="C3" s="5"/>
      <c r="D3" s="5"/>
      <c r="E3" s="5"/>
      <c r="F3" s="5"/>
      <c r="G3" s="1"/>
      <c r="H3" s="2"/>
    </row>
    <row r="4" spans="1:8" ht="15" customHeight="1" x14ac:dyDescent="0.25">
      <c r="A4" s="6"/>
      <c r="B4" s="6"/>
      <c r="C4" s="6"/>
      <c r="D4" s="6"/>
    </row>
    <row r="5" spans="1:8" ht="21" x14ac:dyDescent="0.25">
      <c r="A5" s="62" t="s">
        <v>1</v>
      </c>
      <c r="B5" s="62"/>
      <c r="C5" s="62"/>
      <c r="D5" s="62"/>
      <c r="E5" s="62"/>
      <c r="F5" s="62"/>
      <c r="G5" s="62"/>
      <c r="H5" s="8"/>
    </row>
    <row r="8" spans="1:8" ht="30" x14ac:dyDescent="0.25">
      <c r="B8" s="9" t="s">
        <v>2</v>
      </c>
      <c r="C8" s="10" t="s">
        <v>3</v>
      </c>
      <c r="D8" s="9" t="s">
        <v>4</v>
      </c>
      <c r="E8" s="11" t="s">
        <v>5</v>
      </c>
    </row>
    <row r="9" spans="1:8" x14ac:dyDescent="0.25">
      <c r="B9" s="12" t="s">
        <v>6</v>
      </c>
      <c r="C9" s="13">
        <v>49</v>
      </c>
      <c r="D9" s="13">
        <v>5</v>
      </c>
      <c r="E9" s="14">
        <f>IFERROR(D9/C9,"-")</f>
        <v>0.10204081632653061</v>
      </c>
    </row>
    <row r="10" spans="1:8" x14ac:dyDescent="0.25">
      <c r="B10" s="12" t="s">
        <v>7</v>
      </c>
      <c r="C10" s="13">
        <v>687</v>
      </c>
      <c r="D10" s="13">
        <v>176</v>
      </c>
      <c r="E10" s="14">
        <f t="shared" ref="E10:E16" si="0">IFERROR(D10/C10,"-")</f>
        <v>0.25618631732168851</v>
      </c>
    </row>
    <row r="11" spans="1:8" x14ac:dyDescent="0.25">
      <c r="B11" s="12" t="s">
        <v>8</v>
      </c>
      <c r="C11" s="13">
        <v>20</v>
      </c>
      <c r="D11" s="15">
        <v>1</v>
      </c>
      <c r="E11" s="14">
        <f t="shared" si="0"/>
        <v>0.05</v>
      </c>
    </row>
    <row r="12" spans="1:8" x14ac:dyDescent="0.25">
      <c r="B12" s="12" t="s">
        <v>9</v>
      </c>
      <c r="C12" s="13">
        <v>16</v>
      </c>
      <c r="D12" s="15">
        <v>1</v>
      </c>
      <c r="E12" s="14">
        <f t="shared" si="0"/>
        <v>6.25E-2</v>
      </c>
    </row>
    <row r="13" spans="1:8" x14ac:dyDescent="0.25">
      <c r="B13" s="12" t="s">
        <v>10</v>
      </c>
      <c r="C13" s="13">
        <v>59</v>
      </c>
      <c r="D13" s="13">
        <v>13</v>
      </c>
      <c r="E13" s="14">
        <f t="shared" si="0"/>
        <v>0.22033898305084745</v>
      </c>
    </row>
    <row r="14" spans="1:8" x14ac:dyDescent="0.25">
      <c r="B14" s="12" t="s">
        <v>11</v>
      </c>
      <c r="C14" s="13">
        <v>164</v>
      </c>
      <c r="D14" s="13">
        <v>11</v>
      </c>
      <c r="E14" s="14">
        <f t="shared" si="0"/>
        <v>6.7073170731707321E-2</v>
      </c>
    </row>
    <row r="15" spans="1:8" x14ac:dyDescent="0.25">
      <c r="B15" s="12" t="s">
        <v>12</v>
      </c>
      <c r="C15" s="13">
        <v>4</v>
      </c>
      <c r="D15" s="15">
        <v>1</v>
      </c>
      <c r="E15" s="14">
        <f t="shared" si="0"/>
        <v>0.25</v>
      </c>
    </row>
    <row r="16" spans="1:8" x14ac:dyDescent="0.25">
      <c r="B16" s="16" t="s">
        <v>13</v>
      </c>
      <c r="C16" s="17">
        <f>SUM(C9:C15)</f>
        <v>999</v>
      </c>
      <c r="D16" s="17">
        <f>SUM(D9:D15)</f>
        <v>208</v>
      </c>
      <c r="E16" s="18">
        <f t="shared" si="0"/>
        <v>0.20820820820820821</v>
      </c>
    </row>
  </sheetData>
  <sheetProtection algorithmName="SHA-512" hashValue="3uVQmoJS6+D/wOA4IMpRmFoHWDnp663RaB77jp2VPBhuLTVErbdsbIKdFzfxt20wUVyZJp8MklRkgdHwt2KQ6A==" saltValue="WKKwcBl1bVrXI9t8+Ryzyw==" spinCount="100000" sheet="1" objects="1" scenarios="1"/>
  <mergeCells count="2">
    <mergeCell ref="B2:E2"/>
    <mergeCell ref="A5:G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9100-FC92-4D1A-9A65-A0370B9C364D}">
  <dimension ref="A1:M139"/>
  <sheetViews>
    <sheetView workbookViewId="0">
      <selection activeCell="I100" sqref="I100"/>
    </sheetView>
  </sheetViews>
  <sheetFormatPr defaultRowHeight="15" x14ac:dyDescent="0.25"/>
  <cols>
    <col min="1" max="1" width="9.140625" style="7"/>
    <col min="2" max="2" width="29.85546875" style="7" customWidth="1"/>
    <col min="3" max="3" width="9.5703125" style="19" customWidth="1"/>
    <col min="4" max="4" width="10.5703125" style="19" customWidth="1"/>
    <col min="5" max="5" width="8.7109375" style="19" customWidth="1"/>
    <col min="6" max="6" width="13.5703125" style="19" customWidth="1"/>
    <col min="7" max="7" width="18.42578125" style="19" customWidth="1"/>
    <col min="8" max="8" width="12.28515625" style="19" customWidth="1"/>
    <col min="9" max="16384" width="9.140625" style="7"/>
  </cols>
  <sheetData>
    <row r="1" spans="1:13" s="3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5.5" customHeight="1" x14ac:dyDescent="0.25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"/>
    </row>
    <row r="3" spans="1:13" s="3" customFormat="1" ht="17.25" customHeight="1" x14ac:dyDescent="0.25">
      <c r="A3" s="5"/>
      <c r="B3" s="5"/>
      <c r="C3" s="5"/>
      <c r="D3" s="5"/>
      <c r="E3" s="5"/>
      <c r="F3" s="5"/>
      <c r="G3" s="1"/>
      <c r="H3" s="1"/>
      <c r="I3" s="1"/>
      <c r="J3" s="1"/>
      <c r="K3" s="1"/>
      <c r="L3" s="1"/>
      <c r="M3" s="1"/>
    </row>
    <row r="4" spans="1:13" ht="15" customHeight="1" x14ac:dyDescent="0.25">
      <c r="A4" s="6"/>
      <c r="B4" s="6"/>
      <c r="C4" s="6"/>
      <c r="D4" s="6"/>
      <c r="E4" s="7"/>
      <c r="F4" s="7"/>
      <c r="G4" s="7"/>
      <c r="H4" s="7"/>
    </row>
    <row r="5" spans="1:13" ht="26.25" customHeight="1" x14ac:dyDescent="0.25">
      <c r="A5" s="62" t="s">
        <v>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8" spans="1:13" ht="26.25" customHeight="1" x14ac:dyDescent="0.25">
      <c r="A8" s="62" t="s">
        <v>16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x14ac:dyDescent="0.25">
      <c r="B9" s="19"/>
      <c r="C9" s="7"/>
      <c r="D9" s="7"/>
      <c r="E9" s="7"/>
      <c r="F9" s="7"/>
      <c r="G9" s="7"/>
      <c r="H9" s="7"/>
    </row>
    <row r="10" spans="1:13" x14ac:dyDescent="0.25">
      <c r="A10" s="20" t="s">
        <v>17</v>
      </c>
      <c r="B10" s="21" t="s">
        <v>18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23" t="s">
        <v>19</v>
      </c>
      <c r="B11" s="24" t="s">
        <v>20</v>
      </c>
      <c r="C11" s="7"/>
      <c r="D11" s="7"/>
      <c r="E11" s="7"/>
      <c r="F11" s="7"/>
      <c r="G11" s="7"/>
      <c r="H11" s="7"/>
    </row>
    <row r="12" spans="1:13" x14ac:dyDescent="0.25">
      <c r="A12" s="20" t="s">
        <v>21</v>
      </c>
      <c r="B12" s="21" t="s">
        <v>22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A13" s="23" t="s">
        <v>23</v>
      </c>
      <c r="B13" s="24" t="s">
        <v>24</v>
      </c>
      <c r="C13" s="7"/>
      <c r="D13" s="7"/>
      <c r="E13" s="7"/>
      <c r="F13" s="7"/>
      <c r="G13" s="7"/>
      <c r="H13" s="7"/>
    </row>
    <row r="14" spans="1:13" x14ac:dyDescent="0.25">
      <c r="A14" s="20" t="s">
        <v>25</v>
      </c>
      <c r="B14" s="21" t="s">
        <v>26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25">
      <c r="A15" s="23" t="s">
        <v>27</v>
      </c>
      <c r="B15" s="24" t="s">
        <v>28</v>
      </c>
      <c r="C15" s="7"/>
      <c r="D15" s="7"/>
      <c r="E15" s="7"/>
      <c r="F15" s="7"/>
      <c r="G15" s="7"/>
      <c r="H15" s="7"/>
    </row>
    <row r="18" spans="2:8" x14ac:dyDescent="0.25">
      <c r="B18" s="25" t="s">
        <v>29</v>
      </c>
      <c r="C18" s="25" t="s">
        <v>30</v>
      </c>
      <c r="D18" s="25" t="s">
        <v>31</v>
      </c>
      <c r="E18" s="25" t="s">
        <v>32</v>
      </c>
      <c r="F18" s="25" t="s">
        <v>33</v>
      </c>
      <c r="G18" s="25" t="s">
        <v>34</v>
      </c>
      <c r="H18" s="7"/>
    </row>
    <row r="19" spans="2:8" x14ac:dyDescent="0.25">
      <c r="B19" s="13" t="s">
        <v>17</v>
      </c>
      <c r="C19" s="26">
        <v>0</v>
      </c>
      <c r="D19" s="26">
        <v>10</v>
      </c>
      <c r="E19" s="26">
        <v>8</v>
      </c>
      <c r="F19" s="13">
        <v>2.0099999999999998</v>
      </c>
      <c r="G19" s="27">
        <v>0.24814814814814809</v>
      </c>
      <c r="H19" s="7"/>
    </row>
    <row r="20" spans="2:8" x14ac:dyDescent="0.25">
      <c r="B20" s="13" t="s">
        <v>19</v>
      </c>
      <c r="C20" s="26">
        <v>0</v>
      </c>
      <c r="D20" s="26">
        <v>10</v>
      </c>
      <c r="E20" s="26">
        <v>8</v>
      </c>
      <c r="F20" s="13">
        <v>2.02</v>
      </c>
      <c r="G20" s="27">
        <v>0.2525</v>
      </c>
      <c r="H20" s="7"/>
    </row>
    <row r="21" spans="2:8" x14ac:dyDescent="0.25">
      <c r="B21" s="13" t="s">
        <v>21</v>
      </c>
      <c r="C21" s="26">
        <v>0</v>
      </c>
      <c r="D21" s="26">
        <v>10</v>
      </c>
      <c r="E21" s="26">
        <v>9</v>
      </c>
      <c r="F21" s="13">
        <v>2.02</v>
      </c>
      <c r="G21" s="27">
        <v>0.2433734939759036</v>
      </c>
      <c r="H21" s="7"/>
    </row>
    <row r="22" spans="2:8" x14ac:dyDescent="0.25">
      <c r="B22" s="13" t="s">
        <v>23</v>
      </c>
      <c r="C22" s="26">
        <v>0</v>
      </c>
      <c r="D22" s="26">
        <v>10</v>
      </c>
      <c r="E22" s="26">
        <v>9</v>
      </c>
      <c r="F22" s="13">
        <v>1.95</v>
      </c>
      <c r="G22" s="27">
        <v>0.2321428571428571</v>
      </c>
      <c r="H22" s="7"/>
    </row>
    <row r="23" spans="2:8" x14ac:dyDescent="0.25">
      <c r="B23" s="13" t="s">
        <v>25</v>
      </c>
      <c r="C23" s="26">
        <v>0</v>
      </c>
      <c r="D23" s="26">
        <v>10</v>
      </c>
      <c r="E23" s="26">
        <v>10</v>
      </c>
      <c r="F23" s="13">
        <v>1.56</v>
      </c>
      <c r="G23" s="27">
        <v>0.1752808988764045</v>
      </c>
      <c r="H23" s="7"/>
    </row>
    <row r="24" spans="2:8" x14ac:dyDescent="0.25">
      <c r="B24" s="13" t="s">
        <v>27</v>
      </c>
      <c r="C24" s="13">
        <v>4.8</v>
      </c>
      <c r="D24" s="26">
        <v>10</v>
      </c>
      <c r="E24" s="26">
        <v>9</v>
      </c>
      <c r="F24" s="13">
        <v>2.25</v>
      </c>
      <c r="G24" s="27">
        <v>0.27777777777777779</v>
      </c>
      <c r="H24" s="7"/>
    </row>
    <row r="25" spans="2:8" x14ac:dyDescent="0.25">
      <c r="B25" s="23"/>
      <c r="C25" s="23"/>
    </row>
    <row r="26" spans="2:8" x14ac:dyDescent="0.25">
      <c r="B26" s="23"/>
      <c r="C26" s="23"/>
    </row>
    <row r="27" spans="2:8" x14ac:dyDescent="0.25">
      <c r="B27" s="25" t="s">
        <v>29</v>
      </c>
      <c r="C27" s="25">
        <v>2019</v>
      </c>
      <c r="D27" s="25">
        <v>2022</v>
      </c>
    </row>
    <row r="28" spans="2:8" x14ac:dyDescent="0.25">
      <c r="B28" s="13" t="s">
        <v>17</v>
      </c>
      <c r="C28" s="13">
        <v>8.5</v>
      </c>
      <c r="D28" s="13">
        <v>8.1</v>
      </c>
    </row>
    <row r="29" spans="2:8" x14ac:dyDescent="0.25">
      <c r="B29" s="13" t="s">
        <v>19</v>
      </c>
      <c r="C29" s="26">
        <v>7.4</v>
      </c>
      <c r="D29" s="26">
        <v>8</v>
      </c>
    </row>
    <row r="30" spans="2:8" x14ac:dyDescent="0.25">
      <c r="B30" s="13" t="s">
        <v>21</v>
      </c>
      <c r="C30" s="13">
        <v>7.7</v>
      </c>
      <c r="D30" s="13">
        <v>8.3000000000000007</v>
      </c>
    </row>
    <row r="31" spans="2:8" x14ac:dyDescent="0.25">
      <c r="B31" s="13" t="s">
        <v>23</v>
      </c>
      <c r="C31" s="13" t="s">
        <v>35</v>
      </c>
      <c r="D31" s="13">
        <v>8.4</v>
      </c>
    </row>
    <row r="32" spans="2:8" x14ac:dyDescent="0.25">
      <c r="B32" s="13" t="s">
        <v>25</v>
      </c>
      <c r="C32" s="13">
        <v>8.1</v>
      </c>
      <c r="D32" s="13">
        <v>8.9</v>
      </c>
    </row>
    <row r="33" spans="1:13" x14ac:dyDescent="0.25">
      <c r="B33" s="13" t="s">
        <v>27</v>
      </c>
      <c r="C33" s="13" t="s">
        <v>35</v>
      </c>
      <c r="D33" s="13">
        <v>8.1</v>
      </c>
    </row>
    <row r="34" spans="1:13" x14ac:dyDescent="0.25">
      <c r="B34" s="17" t="s">
        <v>36</v>
      </c>
      <c r="C34" s="17">
        <v>7.9</v>
      </c>
      <c r="D34" s="17">
        <v>8.3000000000000007</v>
      </c>
    </row>
    <row r="35" spans="1:13" x14ac:dyDescent="0.25">
      <c r="B35" s="28" t="s">
        <v>37</v>
      </c>
      <c r="C35" s="23"/>
      <c r="D35" s="23"/>
    </row>
    <row r="37" spans="1:13" ht="26.25" customHeight="1" x14ac:dyDescent="0.25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1:13" ht="1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x14ac:dyDescent="0.25">
      <c r="A39" s="20" t="s">
        <v>39</v>
      </c>
      <c r="B39" s="21" t="s">
        <v>40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3" t="s">
        <v>41</v>
      </c>
      <c r="B40" s="24" t="s">
        <v>42</v>
      </c>
      <c r="C40" s="7"/>
      <c r="D40" s="7"/>
      <c r="E40" s="7"/>
      <c r="F40" s="7"/>
      <c r="G40" s="7"/>
      <c r="H40" s="7"/>
    </row>
    <row r="41" spans="1:13" x14ac:dyDescent="0.25">
      <c r="A41" s="20" t="s">
        <v>43</v>
      </c>
      <c r="B41" s="21" t="s">
        <v>44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x14ac:dyDescent="0.25">
      <c r="A42" s="23"/>
      <c r="B42" s="3"/>
      <c r="C42" s="7"/>
      <c r="D42" s="7"/>
      <c r="E42" s="7"/>
      <c r="F42" s="7"/>
      <c r="G42" s="7"/>
      <c r="H42" s="7"/>
    </row>
    <row r="43" spans="1:13" x14ac:dyDescent="0.25">
      <c r="C43" s="7"/>
      <c r="D43" s="7"/>
      <c r="E43" s="7"/>
      <c r="F43" s="7"/>
      <c r="G43" s="7"/>
      <c r="H43" s="7"/>
    </row>
    <row r="44" spans="1:13" x14ac:dyDescent="0.25">
      <c r="B44" s="30" t="s">
        <v>29</v>
      </c>
      <c r="C44" s="30" t="s">
        <v>30</v>
      </c>
      <c r="D44" s="25" t="s">
        <v>31</v>
      </c>
      <c r="E44" s="25" t="s">
        <v>32</v>
      </c>
      <c r="F44" s="25" t="s">
        <v>33</v>
      </c>
      <c r="G44" s="25" t="s">
        <v>34</v>
      </c>
      <c r="H44" s="7"/>
    </row>
    <row r="45" spans="1:13" x14ac:dyDescent="0.25">
      <c r="B45" s="13" t="s">
        <v>39</v>
      </c>
      <c r="C45" s="13">
        <v>5.8</v>
      </c>
      <c r="D45" s="26">
        <v>10</v>
      </c>
      <c r="E45" s="26">
        <v>9</v>
      </c>
      <c r="F45" s="13">
        <v>1.92</v>
      </c>
      <c r="G45" s="27">
        <v>0.23132530120481931</v>
      </c>
      <c r="H45" s="7"/>
    </row>
    <row r="46" spans="1:13" x14ac:dyDescent="0.25">
      <c r="B46" s="13" t="s">
        <v>41</v>
      </c>
      <c r="C46" s="13">
        <v>5.3</v>
      </c>
      <c r="D46" s="26">
        <v>10</v>
      </c>
      <c r="E46" s="26">
        <v>9</v>
      </c>
      <c r="F46" s="13">
        <v>1.93</v>
      </c>
      <c r="G46" s="27">
        <v>0.2353658536585366</v>
      </c>
      <c r="H46" s="7"/>
    </row>
    <row r="47" spans="1:13" x14ac:dyDescent="0.25">
      <c r="B47" s="13" t="s">
        <v>43</v>
      </c>
      <c r="C47" s="13">
        <v>14.9</v>
      </c>
      <c r="D47" s="26">
        <v>10</v>
      </c>
      <c r="E47" s="26">
        <v>9</v>
      </c>
      <c r="F47" s="13">
        <v>2.09</v>
      </c>
      <c r="G47" s="27">
        <v>0.25802469135802469</v>
      </c>
      <c r="H47" s="7"/>
    </row>
    <row r="48" spans="1:13" x14ac:dyDescent="0.25">
      <c r="B48" s="23"/>
      <c r="C48" s="23"/>
      <c r="E48" s="7"/>
      <c r="F48" s="7"/>
      <c r="G48" s="7"/>
      <c r="H48" s="7"/>
    </row>
    <row r="49" spans="1:13" x14ac:dyDescent="0.25">
      <c r="B49" s="23"/>
      <c r="C49" s="23"/>
      <c r="E49" s="7"/>
      <c r="F49" s="7"/>
      <c r="G49" s="7"/>
      <c r="H49" s="7"/>
    </row>
    <row r="50" spans="1:13" x14ac:dyDescent="0.25">
      <c r="B50" s="30" t="s">
        <v>29</v>
      </c>
      <c r="C50" s="30">
        <v>2021</v>
      </c>
      <c r="D50" s="30">
        <v>2022</v>
      </c>
      <c r="E50" s="7"/>
      <c r="F50" s="7"/>
      <c r="G50" s="7"/>
      <c r="H50" s="7"/>
    </row>
    <row r="51" spans="1:13" x14ac:dyDescent="0.25">
      <c r="B51" s="13" t="s">
        <v>39</v>
      </c>
      <c r="C51" s="13">
        <v>7.9</v>
      </c>
      <c r="D51" s="13">
        <v>8.3000000000000007</v>
      </c>
      <c r="E51" s="7"/>
      <c r="F51" s="7"/>
      <c r="G51" s="7"/>
      <c r="H51" s="7"/>
    </row>
    <row r="52" spans="1:13" x14ac:dyDescent="0.25">
      <c r="B52" s="13" t="s">
        <v>41</v>
      </c>
      <c r="C52" s="13">
        <v>8.1</v>
      </c>
      <c r="D52" s="13">
        <v>8.1999999999999993</v>
      </c>
      <c r="E52" s="7"/>
      <c r="F52" s="7"/>
      <c r="G52" s="7"/>
      <c r="H52" s="7"/>
    </row>
    <row r="53" spans="1:13" x14ac:dyDescent="0.25">
      <c r="B53" s="13" t="s">
        <v>43</v>
      </c>
      <c r="C53" s="13">
        <v>7.6</v>
      </c>
      <c r="D53" s="13">
        <v>8.1</v>
      </c>
      <c r="E53" s="7"/>
      <c r="F53" s="7"/>
      <c r="G53" s="7"/>
      <c r="H53" s="7"/>
    </row>
    <row r="54" spans="1:13" x14ac:dyDescent="0.25">
      <c r="B54" s="17" t="s">
        <v>36</v>
      </c>
      <c r="C54" s="31">
        <v>8</v>
      </c>
      <c r="D54" s="17">
        <v>8.1999999999999993</v>
      </c>
      <c r="E54" s="7"/>
      <c r="F54" s="7"/>
      <c r="G54" s="7"/>
      <c r="H54" s="7"/>
    </row>
    <row r="55" spans="1:13" x14ac:dyDescent="0.25">
      <c r="B55" s="23"/>
      <c r="C55" s="23"/>
      <c r="E55" s="7"/>
      <c r="F55" s="7"/>
      <c r="G55" s="7"/>
      <c r="H55" s="7"/>
    </row>
    <row r="57" spans="1:13" ht="26.25" customHeight="1" x14ac:dyDescent="0.25">
      <c r="A57" s="62" t="s">
        <v>45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C58" s="7"/>
      <c r="D58" s="7"/>
      <c r="E58" s="7"/>
      <c r="F58" s="7"/>
      <c r="G58" s="7"/>
      <c r="H58" s="7"/>
    </row>
    <row r="59" spans="1:13" x14ac:dyDescent="0.25">
      <c r="A59" s="20" t="s">
        <v>46</v>
      </c>
      <c r="B59" s="21" t="s">
        <v>47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x14ac:dyDescent="0.25">
      <c r="A60" s="23" t="s">
        <v>48</v>
      </c>
      <c r="B60" s="24" t="s">
        <v>49</v>
      </c>
      <c r="C60" s="7"/>
      <c r="D60" s="7"/>
      <c r="E60" s="7"/>
      <c r="F60" s="7"/>
      <c r="G60" s="7"/>
      <c r="H60" s="7"/>
    </row>
    <row r="61" spans="1:13" x14ac:dyDescent="0.25">
      <c r="A61" s="20" t="s">
        <v>50</v>
      </c>
      <c r="B61" s="21" t="s">
        <v>51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1:13" x14ac:dyDescent="0.25">
      <c r="A62" s="23" t="s">
        <v>52</v>
      </c>
      <c r="B62" s="24" t="s">
        <v>53</v>
      </c>
      <c r="C62" s="7"/>
      <c r="D62" s="7"/>
      <c r="E62" s="7"/>
      <c r="F62" s="7"/>
      <c r="G62" s="7"/>
      <c r="H62" s="7"/>
    </row>
    <row r="65" spans="1:13" x14ac:dyDescent="0.25">
      <c r="B65" s="30" t="s">
        <v>29</v>
      </c>
      <c r="C65" s="30" t="s">
        <v>30</v>
      </c>
      <c r="D65" s="25" t="s">
        <v>31</v>
      </c>
      <c r="E65" s="25" t="s">
        <v>32</v>
      </c>
      <c r="F65" s="25" t="s">
        <v>33</v>
      </c>
      <c r="G65" s="25" t="s">
        <v>34</v>
      </c>
      <c r="H65" s="7"/>
    </row>
    <row r="66" spans="1:13" x14ac:dyDescent="0.25">
      <c r="B66" s="13" t="s">
        <v>46</v>
      </c>
      <c r="C66" s="26">
        <v>1</v>
      </c>
      <c r="D66" s="26">
        <v>10</v>
      </c>
      <c r="E66" s="26">
        <v>9</v>
      </c>
      <c r="F66" s="13">
        <v>1.63</v>
      </c>
      <c r="G66" s="27">
        <v>0.18953488372093019</v>
      </c>
      <c r="H66" s="7"/>
    </row>
    <row r="67" spans="1:13" x14ac:dyDescent="0.25">
      <c r="B67" s="13" t="s">
        <v>48</v>
      </c>
      <c r="C67" s="13">
        <v>2.9</v>
      </c>
      <c r="D67" s="26">
        <v>10</v>
      </c>
      <c r="E67" s="26">
        <v>9</v>
      </c>
      <c r="F67" s="13">
        <v>1.69</v>
      </c>
      <c r="G67" s="27">
        <v>0.20361445783132531</v>
      </c>
      <c r="H67" s="7"/>
    </row>
    <row r="68" spans="1:13" x14ac:dyDescent="0.25">
      <c r="B68" s="13" t="s">
        <v>50</v>
      </c>
      <c r="C68" s="13">
        <v>3.8</v>
      </c>
      <c r="D68" s="26">
        <v>10</v>
      </c>
      <c r="E68" s="26">
        <v>9</v>
      </c>
      <c r="F68" s="13">
        <v>1.86</v>
      </c>
      <c r="G68" s="27">
        <v>0.22409638554216871</v>
      </c>
      <c r="H68" s="7"/>
    </row>
    <row r="69" spans="1:13" x14ac:dyDescent="0.25">
      <c r="B69" s="13" t="s">
        <v>52</v>
      </c>
      <c r="C69" s="13">
        <v>5.8</v>
      </c>
      <c r="D69" s="26">
        <v>10</v>
      </c>
      <c r="E69" s="26">
        <v>9</v>
      </c>
      <c r="F69" s="13">
        <v>1.86</v>
      </c>
      <c r="G69" s="27">
        <v>0.22409638554216871</v>
      </c>
      <c r="H69" s="7"/>
    </row>
    <row r="70" spans="1:13" x14ac:dyDescent="0.25">
      <c r="B70" s="19"/>
      <c r="D70" s="32"/>
      <c r="E70" s="32"/>
      <c r="G70" s="33"/>
      <c r="H70" s="7"/>
    </row>
    <row r="71" spans="1:13" x14ac:dyDescent="0.25">
      <c r="B71" s="23"/>
      <c r="C71" s="23"/>
      <c r="E71" s="7"/>
      <c r="F71" s="7"/>
      <c r="G71" s="7"/>
      <c r="H71" s="7"/>
    </row>
    <row r="72" spans="1:13" x14ac:dyDescent="0.25">
      <c r="B72" s="30" t="s">
        <v>29</v>
      </c>
      <c r="C72" s="30">
        <v>2019</v>
      </c>
      <c r="D72" s="30">
        <v>2022</v>
      </c>
      <c r="E72" s="7"/>
      <c r="F72" s="7"/>
      <c r="G72" s="7"/>
      <c r="H72" s="7"/>
    </row>
    <row r="73" spans="1:13" x14ac:dyDescent="0.25">
      <c r="B73" s="13" t="s">
        <v>46</v>
      </c>
      <c r="C73" s="13">
        <v>8.1</v>
      </c>
      <c r="D73" s="13">
        <v>8.6</v>
      </c>
      <c r="E73" s="7"/>
      <c r="F73" s="7"/>
      <c r="G73" s="7"/>
      <c r="H73" s="7"/>
    </row>
    <row r="74" spans="1:13" x14ac:dyDescent="0.25">
      <c r="B74" s="13" t="s">
        <v>48</v>
      </c>
      <c r="C74" s="13">
        <v>7.4</v>
      </c>
      <c r="D74" s="13">
        <v>8.3000000000000007</v>
      </c>
      <c r="E74" s="7"/>
      <c r="F74" s="7"/>
      <c r="G74" s="7"/>
      <c r="H74" s="7"/>
    </row>
    <row r="75" spans="1:13" x14ac:dyDescent="0.25">
      <c r="B75" s="13" t="s">
        <v>50</v>
      </c>
      <c r="C75" s="13">
        <v>7.7</v>
      </c>
      <c r="D75" s="13">
        <v>8.3000000000000007</v>
      </c>
      <c r="E75" s="7"/>
      <c r="F75" s="7"/>
      <c r="G75" s="7"/>
      <c r="H75" s="7"/>
    </row>
    <row r="76" spans="1:13" x14ac:dyDescent="0.25">
      <c r="B76" s="13" t="s">
        <v>52</v>
      </c>
      <c r="C76" s="13">
        <v>7.5</v>
      </c>
      <c r="D76" s="13">
        <v>8.3000000000000007</v>
      </c>
      <c r="E76" s="7"/>
      <c r="F76" s="7"/>
      <c r="G76" s="7"/>
      <c r="H76" s="7"/>
    </row>
    <row r="77" spans="1:13" x14ac:dyDescent="0.25">
      <c r="B77" s="17" t="s">
        <v>36</v>
      </c>
      <c r="C77" s="17">
        <v>7.6</v>
      </c>
      <c r="D77" s="17">
        <v>8.4</v>
      </c>
      <c r="E77" s="7"/>
      <c r="F77" s="7"/>
      <c r="G77" s="7"/>
      <c r="H77" s="7"/>
    </row>
    <row r="78" spans="1:13" x14ac:dyDescent="0.25">
      <c r="B78" s="28" t="s">
        <v>37</v>
      </c>
      <c r="C78" s="23"/>
      <c r="E78" s="7"/>
      <c r="F78" s="7"/>
      <c r="G78" s="7"/>
      <c r="H78" s="7"/>
    </row>
    <row r="80" spans="1:13" ht="26.25" customHeight="1" x14ac:dyDescent="0.25">
      <c r="A80" s="62" t="s">
        <v>54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C81" s="7"/>
      <c r="D81" s="7"/>
      <c r="E81" s="7"/>
      <c r="F81" s="7"/>
      <c r="G81" s="7"/>
      <c r="H81" s="7"/>
    </row>
    <row r="82" spans="1:13" x14ac:dyDescent="0.25">
      <c r="A82" s="20" t="s">
        <v>55</v>
      </c>
      <c r="B82" s="21" t="s">
        <v>56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x14ac:dyDescent="0.25">
      <c r="A83" s="23" t="s">
        <v>57</v>
      </c>
      <c r="B83" s="24" t="s">
        <v>58</v>
      </c>
      <c r="C83" s="7"/>
      <c r="D83" s="7"/>
      <c r="E83" s="7"/>
      <c r="F83" s="7"/>
      <c r="G83" s="7"/>
      <c r="H83" s="7"/>
    </row>
    <row r="84" spans="1:13" x14ac:dyDescent="0.25">
      <c r="A84" s="20" t="s">
        <v>59</v>
      </c>
      <c r="B84" s="21" t="s">
        <v>60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 x14ac:dyDescent="0.25">
      <c r="A85" s="23" t="s">
        <v>61</v>
      </c>
      <c r="B85" s="24" t="s">
        <v>62</v>
      </c>
      <c r="C85" s="7"/>
      <c r="D85" s="7"/>
      <c r="E85" s="7"/>
      <c r="F85" s="7"/>
      <c r="G85" s="7"/>
      <c r="H85" s="7"/>
    </row>
    <row r="86" spans="1:13" x14ac:dyDescent="0.25">
      <c r="A86" s="20" t="s">
        <v>63</v>
      </c>
      <c r="B86" s="21" t="s">
        <v>64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x14ac:dyDescent="0.25">
      <c r="A87" s="23" t="s">
        <v>65</v>
      </c>
      <c r="B87" s="3" t="s">
        <v>66</v>
      </c>
    </row>
    <row r="90" spans="1:13" x14ac:dyDescent="0.25">
      <c r="B90" s="30" t="s">
        <v>29</v>
      </c>
      <c r="C90" s="30" t="s">
        <v>30</v>
      </c>
      <c r="D90" s="25" t="s">
        <v>31</v>
      </c>
      <c r="E90" s="25" t="s">
        <v>32</v>
      </c>
      <c r="F90" s="25" t="s">
        <v>33</v>
      </c>
      <c r="G90" s="25" t="s">
        <v>34</v>
      </c>
      <c r="H90" s="7"/>
    </row>
    <row r="91" spans="1:13" x14ac:dyDescent="0.25">
      <c r="B91" s="13" t="s">
        <v>55</v>
      </c>
      <c r="C91" s="26">
        <v>0</v>
      </c>
      <c r="D91" s="26">
        <v>10</v>
      </c>
      <c r="E91" s="26">
        <v>9</v>
      </c>
      <c r="F91" s="13">
        <v>1.53</v>
      </c>
      <c r="G91" s="27">
        <v>0.17386363636363639</v>
      </c>
      <c r="H91" s="7"/>
    </row>
    <row r="92" spans="1:13" x14ac:dyDescent="0.25">
      <c r="B92" s="13" t="s">
        <v>57</v>
      </c>
      <c r="C92" s="26">
        <v>0</v>
      </c>
      <c r="D92" s="26">
        <v>10</v>
      </c>
      <c r="E92" s="26">
        <v>9</v>
      </c>
      <c r="F92" s="13">
        <v>1.67</v>
      </c>
      <c r="G92" s="27">
        <v>0.19418604651162791</v>
      </c>
      <c r="H92" s="7"/>
    </row>
    <row r="93" spans="1:13" x14ac:dyDescent="0.25">
      <c r="B93" s="13" t="s">
        <v>59</v>
      </c>
      <c r="C93" s="26">
        <v>5.3</v>
      </c>
      <c r="D93" s="26">
        <v>10</v>
      </c>
      <c r="E93" s="26">
        <v>9</v>
      </c>
      <c r="F93" s="13">
        <v>1.98</v>
      </c>
      <c r="G93" s="27">
        <v>0.24146341463414639</v>
      </c>
      <c r="H93" s="7"/>
    </row>
    <row r="94" spans="1:13" x14ac:dyDescent="0.25">
      <c r="B94" s="13" t="s">
        <v>61</v>
      </c>
      <c r="C94" s="26">
        <v>0.5</v>
      </c>
      <c r="D94" s="26">
        <v>10</v>
      </c>
      <c r="E94" s="26">
        <v>9</v>
      </c>
      <c r="F94" s="13">
        <v>1.73</v>
      </c>
      <c r="G94" s="27">
        <v>0.2011627906976744</v>
      </c>
      <c r="H94" s="7"/>
    </row>
    <row r="95" spans="1:13" x14ac:dyDescent="0.25">
      <c r="B95" s="13" t="s">
        <v>63</v>
      </c>
      <c r="C95" s="26">
        <v>0</v>
      </c>
      <c r="D95" s="26">
        <v>10</v>
      </c>
      <c r="E95" s="26">
        <v>9</v>
      </c>
      <c r="F95" s="13">
        <v>1.61</v>
      </c>
      <c r="G95" s="27">
        <v>0.18295454545454551</v>
      </c>
      <c r="H95" s="7"/>
    </row>
    <row r="96" spans="1:13" x14ac:dyDescent="0.25">
      <c r="B96" s="13" t="s">
        <v>65</v>
      </c>
      <c r="C96" s="13">
        <v>5.8</v>
      </c>
      <c r="D96" s="26">
        <v>10</v>
      </c>
      <c r="E96" s="26">
        <v>8</v>
      </c>
      <c r="F96" s="13">
        <v>2.5299999999999998</v>
      </c>
      <c r="G96" s="27">
        <v>0.34189189189189179</v>
      </c>
      <c r="H96" s="7"/>
    </row>
    <row r="97" spans="1:13" x14ac:dyDescent="0.25">
      <c r="B97" s="23"/>
      <c r="C97" s="23"/>
    </row>
    <row r="98" spans="1:13" x14ac:dyDescent="0.25">
      <c r="B98" s="23"/>
      <c r="C98" s="23"/>
    </row>
    <row r="99" spans="1:13" x14ac:dyDescent="0.25">
      <c r="B99" s="30" t="s">
        <v>29</v>
      </c>
      <c r="C99" s="34">
        <v>2021</v>
      </c>
      <c r="D99" s="30">
        <v>2022</v>
      </c>
    </row>
    <row r="100" spans="1:13" x14ac:dyDescent="0.25">
      <c r="B100" s="35" t="s">
        <v>55</v>
      </c>
      <c r="C100" s="36">
        <v>8.5361216730038016</v>
      </c>
      <c r="D100" s="37">
        <v>8.8000000000000007</v>
      </c>
    </row>
    <row r="101" spans="1:13" x14ac:dyDescent="0.25">
      <c r="B101" s="35" t="s">
        <v>57</v>
      </c>
      <c r="C101" s="36">
        <v>8.2748091603053435</v>
      </c>
      <c r="D101" s="37">
        <v>8.6</v>
      </c>
    </row>
    <row r="102" spans="1:13" x14ac:dyDescent="0.25">
      <c r="B102" s="35" t="s">
        <v>59</v>
      </c>
      <c r="C102" s="36">
        <v>7.7165354330708658</v>
      </c>
      <c r="D102" s="37">
        <v>8.1999999999999993</v>
      </c>
    </row>
    <row r="103" spans="1:13" x14ac:dyDescent="0.25">
      <c r="B103" s="35" t="s">
        <v>61</v>
      </c>
      <c r="C103" s="36">
        <v>8.4600760456273765</v>
      </c>
      <c r="D103" s="37">
        <v>8.6</v>
      </c>
    </row>
    <row r="104" spans="1:13" x14ac:dyDescent="0.25">
      <c r="B104" s="35" t="s">
        <v>63</v>
      </c>
      <c r="C104" s="36">
        <v>8.5719696969696972</v>
      </c>
      <c r="D104" s="37">
        <v>8.8000000000000007</v>
      </c>
    </row>
    <row r="105" spans="1:13" x14ac:dyDescent="0.25">
      <c r="B105" s="35" t="s">
        <v>65</v>
      </c>
      <c r="C105" s="36">
        <v>7.5458515283842793</v>
      </c>
      <c r="D105" s="37">
        <v>7.4</v>
      </c>
    </row>
    <row r="106" spans="1:13" x14ac:dyDescent="0.25">
      <c r="B106" s="38" t="s">
        <v>36</v>
      </c>
      <c r="C106" s="39">
        <v>8.1999999999999993</v>
      </c>
      <c r="D106" s="40">
        <v>8.4</v>
      </c>
    </row>
    <row r="109" spans="1:13" ht="26.25" customHeight="1" x14ac:dyDescent="0.25">
      <c r="A109" s="62" t="s">
        <v>67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ht="26.2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2" spans="1:13" ht="45" customHeight="1" x14ac:dyDescent="0.25">
      <c r="B112" s="11" t="s">
        <v>68</v>
      </c>
      <c r="C112" s="34">
        <v>2021</v>
      </c>
      <c r="D112" s="34">
        <v>2022</v>
      </c>
      <c r="F112" s="67" t="s">
        <v>69</v>
      </c>
      <c r="G112" s="68"/>
      <c r="H112" s="69"/>
      <c r="I112" s="34" t="s">
        <v>70</v>
      </c>
    </row>
    <row r="113" spans="2:10" x14ac:dyDescent="0.25">
      <c r="B113" s="41" t="s">
        <v>71</v>
      </c>
      <c r="C113" s="42">
        <v>0.97799999999999998</v>
      </c>
      <c r="D113" s="42">
        <v>0.96599999999999997</v>
      </c>
      <c r="F113" s="63" t="s">
        <v>72</v>
      </c>
      <c r="G113" s="64"/>
      <c r="H113" s="65"/>
      <c r="I113" s="13">
        <v>4.8</v>
      </c>
    </row>
    <row r="114" spans="2:10" ht="15" customHeight="1" x14ac:dyDescent="0.25">
      <c r="B114" s="41" t="s">
        <v>73</v>
      </c>
      <c r="C114" s="42">
        <v>7.0000000000000001E-3</v>
      </c>
      <c r="D114" s="42">
        <v>5.0000000000000001E-3</v>
      </c>
      <c r="F114" s="63" t="s">
        <v>74</v>
      </c>
      <c r="G114" s="64"/>
      <c r="H114" s="65"/>
      <c r="I114" s="13">
        <v>5.3</v>
      </c>
    </row>
    <row r="115" spans="2:10" ht="30" x14ac:dyDescent="0.25">
      <c r="B115" s="43" t="s">
        <v>75</v>
      </c>
      <c r="C115" s="42">
        <v>1.4999999999999999E-2</v>
      </c>
      <c r="D115" s="42">
        <v>2.9000000000000001E-2</v>
      </c>
      <c r="F115" s="63" t="s">
        <v>76</v>
      </c>
      <c r="G115" s="64"/>
      <c r="H115" s="65"/>
      <c r="I115" s="13">
        <v>11.1</v>
      </c>
    </row>
    <row r="116" spans="2:10" ht="15" customHeight="1" x14ac:dyDescent="0.25">
      <c r="F116" s="63" t="s">
        <v>77</v>
      </c>
      <c r="G116" s="64"/>
      <c r="H116" s="65"/>
      <c r="I116" s="13">
        <v>16.3</v>
      </c>
    </row>
    <row r="117" spans="2:10" x14ac:dyDescent="0.25">
      <c r="F117" s="63" t="s">
        <v>78</v>
      </c>
      <c r="G117" s="64"/>
      <c r="H117" s="65"/>
      <c r="I117" s="13">
        <v>47.1</v>
      </c>
    </row>
    <row r="118" spans="2:10" ht="45" customHeight="1" x14ac:dyDescent="0.25">
      <c r="B118" s="11" t="s">
        <v>79</v>
      </c>
      <c r="C118" s="34">
        <v>2021</v>
      </c>
      <c r="D118" s="34">
        <v>2022</v>
      </c>
      <c r="F118" s="63" t="s">
        <v>80</v>
      </c>
      <c r="G118" s="64"/>
      <c r="H118" s="65"/>
      <c r="I118" s="13">
        <v>1.4</v>
      </c>
    </row>
    <row r="119" spans="2:10" ht="15" customHeight="1" x14ac:dyDescent="0.25">
      <c r="B119" s="44" t="s">
        <v>81</v>
      </c>
      <c r="C119" s="45">
        <v>0.94756554307116103</v>
      </c>
      <c r="D119" s="46">
        <v>0.78800000000000003</v>
      </c>
      <c r="F119" s="63" t="s">
        <v>82</v>
      </c>
      <c r="G119" s="64"/>
      <c r="H119" s="65"/>
      <c r="I119" s="13">
        <v>2.4</v>
      </c>
    </row>
    <row r="120" spans="2:10" ht="15" customHeight="1" x14ac:dyDescent="0.25">
      <c r="B120" s="44" t="s">
        <v>83</v>
      </c>
      <c r="C120" s="45">
        <v>2.6217228464419477E-2</v>
      </c>
      <c r="D120" s="46">
        <v>0.13900000000000001</v>
      </c>
      <c r="F120" s="63" t="s">
        <v>84</v>
      </c>
      <c r="G120" s="64"/>
      <c r="H120" s="65"/>
      <c r="I120" s="13">
        <v>11.1</v>
      </c>
    </row>
    <row r="121" spans="2:10" ht="15" customHeight="1" x14ac:dyDescent="0.25">
      <c r="B121" s="47" t="s">
        <v>85</v>
      </c>
      <c r="C121" s="45">
        <v>0</v>
      </c>
      <c r="D121" s="46" t="s">
        <v>35</v>
      </c>
      <c r="F121" s="63" t="s">
        <v>86</v>
      </c>
      <c r="G121" s="64"/>
      <c r="H121" s="65"/>
      <c r="I121" s="13">
        <v>0.5</v>
      </c>
    </row>
    <row r="122" spans="2:10" ht="15" customHeight="1" x14ac:dyDescent="0.25">
      <c r="B122" s="44" t="s">
        <v>87</v>
      </c>
      <c r="C122" s="45">
        <v>1.8726591760299626E-2</v>
      </c>
      <c r="D122" s="46">
        <v>0.01</v>
      </c>
      <c r="F122" s="66" t="s">
        <v>88</v>
      </c>
      <c r="G122" s="66"/>
      <c r="H122" s="66"/>
      <c r="I122" s="66"/>
      <c r="J122" s="66"/>
    </row>
    <row r="123" spans="2:10" x14ac:dyDescent="0.25">
      <c r="B123" s="44" t="s">
        <v>89</v>
      </c>
      <c r="C123" s="45">
        <v>0</v>
      </c>
      <c r="D123" s="46">
        <v>5.8000000000000003E-2</v>
      </c>
      <c r="F123" s="66"/>
      <c r="G123" s="66"/>
      <c r="H123" s="66"/>
      <c r="I123" s="66"/>
      <c r="J123" s="66"/>
    </row>
    <row r="124" spans="2:10" x14ac:dyDescent="0.25">
      <c r="B124" s="44" t="s">
        <v>90</v>
      </c>
      <c r="C124" s="45">
        <v>7.4906367041198503E-3</v>
      </c>
      <c r="D124" s="46">
        <v>5.0000000000000001E-3</v>
      </c>
    </row>
    <row r="125" spans="2:10" x14ac:dyDescent="0.25">
      <c r="C125" s="7"/>
    </row>
    <row r="126" spans="2:10" x14ac:dyDescent="0.25">
      <c r="C126" s="7"/>
    </row>
    <row r="127" spans="2:10" ht="90" x14ac:dyDescent="0.25">
      <c r="B127" s="11" t="s">
        <v>91</v>
      </c>
      <c r="C127" s="34">
        <v>2021</v>
      </c>
      <c r="D127" s="34">
        <v>2022</v>
      </c>
    </row>
    <row r="128" spans="2:10" x14ac:dyDescent="0.25">
      <c r="B128" s="44" t="s">
        <v>92</v>
      </c>
      <c r="C128" s="45">
        <v>0.14232209737827714</v>
      </c>
      <c r="D128" s="42">
        <v>0.192</v>
      </c>
    </row>
    <row r="129" spans="2:4" x14ac:dyDescent="0.25">
      <c r="B129" s="44" t="s">
        <v>93</v>
      </c>
      <c r="C129" s="45">
        <v>0.14606741573033707</v>
      </c>
      <c r="D129" s="42">
        <v>0.111</v>
      </c>
    </row>
    <row r="130" spans="2:4" x14ac:dyDescent="0.25">
      <c r="B130" s="44" t="s">
        <v>94</v>
      </c>
      <c r="C130" s="45">
        <v>0.6966292134831461</v>
      </c>
      <c r="D130" s="42">
        <v>0.65400000000000003</v>
      </c>
    </row>
    <row r="131" spans="2:4" x14ac:dyDescent="0.25">
      <c r="B131" s="48" t="s">
        <v>95</v>
      </c>
      <c r="C131" s="45">
        <v>7.4906367041198503E-3</v>
      </c>
      <c r="D131" s="42">
        <v>4.2999999999999997E-2</v>
      </c>
    </row>
    <row r="132" spans="2:4" x14ac:dyDescent="0.25">
      <c r="B132" s="44" t="s">
        <v>96</v>
      </c>
      <c r="C132" s="45">
        <v>3.7453183520599251E-3</v>
      </c>
      <c r="D132" s="42">
        <v>0</v>
      </c>
    </row>
    <row r="133" spans="2:4" x14ac:dyDescent="0.25">
      <c r="B133" s="44" t="s">
        <v>97</v>
      </c>
      <c r="C133" s="45">
        <v>3.7453183520599251E-3</v>
      </c>
      <c r="D133" s="42">
        <v>0</v>
      </c>
    </row>
    <row r="136" spans="2:4" x14ac:dyDescent="0.25">
      <c r="C136" s="7"/>
      <c r="D136" s="7"/>
    </row>
    <row r="137" spans="2:4" x14ac:dyDescent="0.25">
      <c r="C137" s="7"/>
      <c r="D137" s="7"/>
    </row>
    <row r="138" spans="2:4" x14ac:dyDescent="0.25">
      <c r="C138" s="7"/>
      <c r="D138" s="7"/>
    </row>
    <row r="139" spans="2:4" x14ac:dyDescent="0.25">
      <c r="C139" s="7"/>
      <c r="D139" s="7"/>
    </row>
  </sheetData>
  <sheetProtection algorithmName="SHA-512" hashValue="7uYJRsTBUlqg8PV2umco60EwrqVHYXAoNZ1ZBD4SJ0bBWrE0PrZpaxZENT90uLsWS2/1n2bEdnbMez4zKVURiA==" saltValue="WJiO+ZGm/cw4e/eoECtD7g==" spinCount="100000" sheet="1" objects="1" scenarios="1"/>
  <mergeCells count="18">
    <mergeCell ref="A80:M80"/>
    <mergeCell ref="A2:L2"/>
    <mergeCell ref="A5:M5"/>
    <mergeCell ref="A8:M8"/>
    <mergeCell ref="A37:M37"/>
    <mergeCell ref="A57:M57"/>
    <mergeCell ref="F122:J123"/>
    <mergeCell ref="A109:M109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F121:H12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86AE-9DAE-4021-BD6E-87DD00B6609A}">
  <dimension ref="A1:P110"/>
  <sheetViews>
    <sheetView topLeftCell="A3" workbookViewId="0">
      <selection activeCell="L12" sqref="L12"/>
    </sheetView>
  </sheetViews>
  <sheetFormatPr defaultRowHeight="15" x14ac:dyDescent="0.25"/>
  <cols>
    <col min="1" max="1" width="9.140625" style="7"/>
    <col min="2" max="2" width="53.28515625" style="7" customWidth="1"/>
    <col min="3" max="3" width="13.5703125" style="7" customWidth="1"/>
    <col min="4" max="4" width="10" style="7" customWidth="1"/>
    <col min="5" max="5" width="11" style="7" customWidth="1"/>
    <col min="6" max="6" width="12.7109375" style="7" customWidth="1"/>
    <col min="7" max="7" width="10.140625" style="7" customWidth="1"/>
    <col min="8" max="8" width="16.28515625" style="7" customWidth="1"/>
    <col min="9" max="9" width="16.140625" style="7" customWidth="1"/>
    <col min="10" max="10" width="13" style="7" customWidth="1"/>
    <col min="11" max="11" width="22.85546875" style="7" customWidth="1"/>
    <col min="12" max="12" width="13" style="7" customWidth="1"/>
    <col min="13" max="15" width="12.5703125" style="7" customWidth="1"/>
    <col min="16" max="16" width="13.28515625" style="7" customWidth="1"/>
    <col min="17" max="17" width="13.7109375" style="7" customWidth="1"/>
    <col min="18" max="18" width="10.28515625" style="7" customWidth="1"/>
    <col min="19" max="16384" width="9.140625" style="7"/>
  </cols>
  <sheetData>
    <row r="1" spans="1:16" s="3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3" customFormat="1" ht="25.5" customHeight="1" x14ac:dyDescent="0.25">
      <c r="A2" s="73" t="s">
        <v>98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  <c r="P2" s="1"/>
    </row>
    <row r="3" spans="1:16" s="3" customFormat="1" ht="17.25" customHeight="1" x14ac:dyDescent="0.25">
      <c r="A3" s="5"/>
      <c r="B3" s="5"/>
      <c r="C3" s="5"/>
      <c r="D3" s="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</row>
    <row r="6" spans="1:16" ht="26.25" customHeight="1" x14ac:dyDescent="0.25">
      <c r="A6" s="62" t="s">
        <v>99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9" spans="1:16" x14ac:dyDescent="0.25">
      <c r="B9" s="52" t="s">
        <v>2</v>
      </c>
      <c r="C9" s="52" t="s">
        <v>100</v>
      </c>
      <c r="D9" s="52" t="s">
        <v>101</v>
      </c>
      <c r="E9" s="52" t="s">
        <v>32</v>
      </c>
      <c r="F9" s="52" t="s">
        <v>31</v>
      </c>
      <c r="G9" s="52" t="s">
        <v>102</v>
      </c>
      <c r="H9" s="52" t="s">
        <v>34</v>
      </c>
    </row>
    <row r="10" spans="1:16" x14ac:dyDescent="0.25">
      <c r="B10" s="12" t="s">
        <v>6</v>
      </c>
      <c r="C10" s="13">
        <v>5</v>
      </c>
      <c r="D10" s="26">
        <v>8.4</v>
      </c>
      <c r="E10" s="26">
        <v>8</v>
      </c>
      <c r="F10" s="26">
        <v>8</v>
      </c>
      <c r="G10" s="13">
        <v>1.45</v>
      </c>
      <c r="H10" s="14">
        <f t="shared" ref="H10:H13" si="0">G10/D10</f>
        <v>0.17261904761904762</v>
      </c>
    </row>
    <row r="11" spans="1:16" x14ac:dyDescent="0.25">
      <c r="B11" s="12" t="s">
        <v>103</v>
      </c>
      <c r="C11" s="13">
        <v>176</v>
      </c>
      <c r="D11" s="26">
        <v>8.3000000000000007</v>
      </c>
      <c r="E11" s="26">
        <v>9</v>
      </c>
      <c r="F11" s="26">
        <v>10</v>
      </c>
      <c r="G11" s="13">
        <v>1.95</v>
      </c>
      <c r="H11" s="14">
        <f t="shared" si="0"/>
        <v>0.23493975903614456</v>
      </c>
    </row>
    <row r="12" spans="1:16" x14ac:dyDescent="0.25">
      <c r="B12" s="12" t="s">
        <v>10</v>
      </c>
      <c r="C12" s="13">
        <v>13</v>
      </c>
      <c r="D12" s="26">
        <v>9</v>
      </c>
      <c r="E12" s="26">
        <v>10</v>
      </c>
      <c r="F12" s="26">
        <v>10</v>
      </c>
      <c r="G12" s="13">
        <v>1.49</v>
      </c>
      <c r="H12" s="14">
        <f t="shared" si="0"/>
        <v>0.16555555555555557</v>
      </c>
    </row>
    <row r="13" spans="1:16" x14ac:dyDescent="0.25">
      <c r="B13" s="12" t="s">
        <v>11</v>
      </c>
      <c r="C13" s="13">
        <v>11</v>
      </c>
      <c r="D13" s="26">
        <v>8.6999999999999993</v>
      </c>
      <c r="E13" s="26">
        <v>9</v>
      </c>
      <c r="F13" s="26">
        <v>10</v>
      </c>
      <c r="G13" s="13">
        <v>1.51</v>
      </c>
      <c r="H13" s="14">
        <f t="shared" si="0"/>
        <v>0.1735632183908046</v>
      </c>
    </row>
    <row r="14" spans="1:16" x14ac:dyDescent="0.25">
      <c r="B14" s="17" t="s">
        <v>13</v>
      </c>
      <c r="C14" s="17">
        <f>SUM(C10:C13)</f>
        <v>205</v>
      </c>
    </row>
    <row r="15" spans="1:16" x14ac:dyDescent="0.25">
      <c r="B15" s="53" t="s">
        <v>104</v>
      </c>
      <c r="C15" s="19"/>
    </row>
    <row r="16" spans="1:16" x14ac:dyDescent="0.25">
      <c r="C16" s="19"/>
    </row>
    <row r="17" spans="1:16" ht="26.25" customHeight="1" x14ac:dyDescent="0.25">
      <c r="A17" s="62" t="s">
        <v>16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ht="15.7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x14ac:dyDescent="0.25">
      <c r="B19" s="19"/>
    </row>
    <row r="20" spans="1:16" x14ac:dyDescent="0.25">
      <c r="A20" s="20" t="s">
        <v>17</v>
      </c>
      <c r="B20" s="21" t="s">
        <v>18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x14ac:dyDescent="0.25">
      <c r="A21" s="23" t="s">
        <v>19</v>
      </c>
      <c r="B21" s="24" t="s">
        <v>20</v>
      </c>
    </row>
    <row r="22" spans="1:16" x14ac:dyDescent="0.25">
      <c r="A22" s="20" t="s">
        <v>21</v>
      </c>
      <c r="B22" s="21" t="s">
        <v>22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x14ac:dyDescent="0.25">
      <c r="A23" s="23" t="s">
        <v>23</v>
      </c>
      <c r="B23" s="24" t="s">
        <v>24</v>
      </c>
    </row>
    <row r="24" spans="1:16" x14ac:dyDescent="0.25">
      <c r="A24" s="20" t="s">
        <v>25</v>
      </c>
      <c r="B24" s="21" t="s">
        <v>26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25">
      <c r="A25" s="23" t="s">
        <v>27</v>
      </c>
      <c r="B25" s="24" t="s">
        <v>28</v>
      </c>
    </row>
    <row r="28" spans="1:16" x14ac:dyDescent="0.25">
      <c r="B28" s="52" t="s">
        <v>2</v>
      </c>
      <c r="C28" s="52" t="s">
        <v>17</v>
      </c>
      <c r="D28" s="52" t="s">
        <v>19</v>
      </c>
      <c r="E28" s="52" t="s">
        <v>21</v>
      </c>
      <c r="F28" s="52" t="s">
        <v>23</v>
      </c>
      <c r="G28" s="52" t="s">
        <v>25</v>
      </c>
      <c r="H28" s="52" t="s">
        <v>27</v>
      </c>
      <c r="I28" s="52" t="s">
        <v>105</v>
      </c>
      <c r="K28" s="52" t="s">
        <v>106</v>
      </c>
      <c r="L28" s="52" t="s">
        <v>107</v>
      </c>
      <c r="M28" s="52" t="s">
        <v>108</v>
      </c>
      <c r="N28" s="52" t="s">
        <v>109</v>
      </c>
      <c r="O28" s="52" t="s">
        <v>110</v>
      </c>
      <c r="P28" s="52" t="s">
        <v>111</v>
      </c>
    </row>
    <row r="29" spans="1:16" x14ac:dyDescent="0.25">
      <c r="B29" s="12" t="s">
        <v>6</v>
      </c>
      <c r="C29" s="26">
        <v>7.4</v>
      </c>
      <c r="D29" s="26">
        <v>7.6</v>
      </c>
      <c r="E29" s="26">
        <v>8.4</v>
      </c>
      <c r="F29" s="26">
        <v>9</v>
      </c>
      <c r="G29" s="26">
        <v>9.4</v>
      </c>
      <c r="H29" s="26">
        <v>8.1999999999999993</v>
      </c>
      <c r="I29" s="26">
        <v>8.3333333333333339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</row>
    <row r="30" spans="1:16" x14ac:dyDescent="0.25">
      <c r="B30" s="12" t="s">
        <v>103</v>
      </c>
      <c r="C30" s="26">
        <v>8.045454545454545</v>
      </c>
      <c r="D30" s="26">
        <v>7.8977272727272716</v>
      </c>
      <c r="E30" s="26">
        <v>8.2102272727272734</v>
      </c>
      <c r="F30" s="26">
        <v>8.4147727272727266</v>
      </c>
      <c r="G30" s="26">
        <v>8.8181818181818183</v>
      </c>
      <c r="H30" s="26">
        <v>7.9698795180722888</v>
      </c>
      <c r="I30" s="26">
        <v>8.2260405257393199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5.7</v>
      </c>
    </row>
    <row r="31" spans="1:16" x14ac:dyDescent="0.25">
      <c r="B31" s="12" t="s">
        <v>10</v>
      </c>
      <c r="C31" s="26">
        <v>8.6923076923076916</v>
      </c>
      <c r="D31" s="26">
        <v>8.6923076923076916</v>
      </c>
      <c r="E31" s="26">
        <v>8.7692307692307701</v>
      </c>
      <c r="F31" s="26">
        <v>8.384615384615385</v>
      </c>
      <c r="G31" s="26">
        <v>9.0769230769230766</v>
      </c>
      <c r="H31" s="26">
        <v>9.2307692307692299</v>
      </c>
      <c r="I31" s="26">
        <v>8.8076923076923066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</row>
    <row r="32" spans="1:16" x14ac:dyDescent="0.25">
      <c r="B32" s="12" t="s">
        <v>11</v>
      </c>
      <c r="C32" s="26">
        <v>9.3636363636363633</v>
      </c>
      <c r="D32" s="26">
        <v>9</v>
      </c>
      <c r="E32" s="26">
        <v>8.6363636363636367</v>
      </c>
      <c r="F32" s="26">
        <v>8.8181818181818183</v>
      </c>
      <c r="G32" s="26">
        <v>9.2727272727272734</v>
      </c>
      <c r="H32" s="26">
        <v>8.3636363636363633</v>
      </c>
      <c r="I32" s="26">
        <v>8.9090909090909083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</row>
    <row r="35" spans="1:16" ht="26.25" customHeight="1" x14ac:dyDescent="0.25">
      <c r="A35" s="62" t="s">
        <v>38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6" x14ac:dyDescent="0.25">
      <c r="A37" s="20" t="s">
        <v>39</v>
      </c>
      <c r="B37" s="21" t="s">
        <v>40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5">
      <c r="A38" s="23" t="s">
        <v>41</v>
      </c>
      <c r="B38" s="24" t="s">
        <v>42</v>
      </c>
    </row>
    <row r="39" spans="1:16" x14ac:dyDescent="0.25">
      <c r="A39" s="20" t="s">
        <v>43</v>
      </c>
      <c r="B39" s="21" t="s">
        <v>44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2" spans="1:16" x14ac:dyDescent="0.25">
      <c r="B42" s="52" t="s">
        <v>2</v>
      </c>
      <c r="C42" s="52" t="s">
        <v>39</v>
      </c>
      <c r="D42" s="52" t="s">
        <v>41</v>
      </c>
      <c r="E42" s="52" t="s">
        <v>43</v>
      </c>
      <c r="F42" s="52" t="s">
        <v>105</v>
      </c>
      <c r="K42" s="52" t="s">
        <v>112</v>
      </c>
      <c r="L42" s="52" t="s">
        <v>113</v>
      </c>
      <c r="M42" s="52" t="s">
        <v>114</v>
      </c>
    </row>
    <row r="43" spans="1:16" x14ac:dyDescent="0.25">
      <c r="B43" s="12" t="s">
        <v>6</v>
      </c>
      <c r="C43" s="26">
        <v>8</v>
      </c>
      <c r="D43" s="26">
        <v>8.1999999999999993</v>
      </c>
      <c r="E43" s="26">
        <v>8</v>
      </c>
      <c r="F43" s="26">
        <v>8.0666666666666664</v>
      </c>
      <c r="K43" s="26">
        <v>0</v>
      </c>
      <c r="L43" s="26">
        <v>0</v>
      </c>
      <c r="M43" s="26">
        <v>0</v>
      </c>
    </row>
    <row r="44" spans="1:16" x14ac:dyDescent="0.25">
      <c r="B44" s="12" t="s">
        <v>103</v>
      </c>
      <c r="C44" s="26">
        <v>8.2560975609756095</v>
      </c>
      <c r="D44" s="26">
        <v>8.19277108433735</v>
      </c>
      <c r="E44" s="26">
        <v>7.973154362416107</v>
      </c>
      <c r="F44" s="26">
        <v>8.1406743359096883</v>
      </c>
      <c r="K44" s="26">
        <v>6.8</v>
      </c>
      <c r="L44" s="26">
        <v>5.7</v>
      </c>
      <c r="M44" s="26">
        <v>15.3</v>
      </c>
    </row>
    <row r="45" spans="1:16" x14ac:dyDescent="0.25">
      <c r="B45" s="12" t="s">
        <v>10</v>
      </c>
      <c r="C45" s="26">
        <v>8.9230769230769234</v>
      </c>
      <c r="D45" s="26">
        <v>9.1666666666666661</v>
      </c>
      <c r="E45" s="26">
        <v>9.2727272727272734</v>
      </c>
      <c r="F45" s="26">
        <v>9.1208236208236215</v>
      </c>
      <c r="K45" s="26">
        <v>0</v>
      </c>
      <c r="L45" s="26">
        <v>7.7</v>
      </c>
      <c r="M45" s="26">
        <v>15.4</v>
      </c>
    </row>
    <row r="46" spans="1:16" x14ac:dyDescent="0.25">
      <c r="B46" s="12" t="s">
        <v>11</v>
      </c>
      <c r="C46" s="26">
        <v>8.1818181818181817</v>
      </c>
      <c r="D46" s="26">
        <v>8.545454545454545</v>
      </c>
      <c r="E46" s="26">
        <v>8.2222222222222214</v>
      </c>
      <c r="F46" s="26">
        <v>8.3164983164983166</v>
      </c>
      <c r="K46" s="26">
        <v>0</v>
      </c>
      <c r="L46" s="26">
        <v>0</v>
      </c>
      <c r="M46" s="26">
        <v>18.2</v>
      </c>
    </row>
    <row r="47" spans="1:16" x14ac:dyDescent="0.25">
      <c r="L47" s="19"/>
      <c r="M47" s="19"/>
      <c r="N47" s="19"/>
    </row>
    <row r="49" spans="1:16" ht="26.25" customHeight="1" x14ac:dyDescent="0.25">
      <c r="A49" s="62" t="s">
        <v>45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1" spans="1:16" x14ac:dyDescent="0.25">
      <c r="A51" s="20" t="s">
        <v>46</v>
      </c>
      <c r="B51" s="21" t="s">
        <v>47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x14ac:dyDescent="0.25">
      <c r="A52" s="23" t="s">
        <v>48</v>
      </c>
      <c r="B52" s="24" t="s">
        <v>49</v>
      </c>
    </row>
    <row r="53" spans="1:16" x14ac:dyDescent="0.25">
      <c r="A53" s="20" t="s">
        <v>50</v>
      </c>
      <c r="B53" s="21" t="s">
        <v>51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x14ac:dyDescent="0.25">
      <c r="A54" s="23" t="s">
        <v>52</v>
      </c>
      <c r="B54" s="24" t="s">
        <v>53</v>
      </c>
    </row>
    <row r="57" spans="1:16" x14ac:dyDescent="0.25">
      <c r="B57" s="52" t="s">
        <v>2</v>
      </c>
      <c r="C57" s="52" t="s">
        <v>46</v>
      </c>
      <c r="D57" s="52" t="s">
        <v>48</v>
      </c>
      <c r="E57" s="52" t="s">
        <v>50</v>
      </c>
      <c r="F57" s="52" t="s">
        <v>52</v>
      </c>
      <c r="G57" s="52" t="s">
        <v>105</v>
      </c>
      <c r="K57" s="52" t="s">
        <v>115</v>
      </c>
      <c r="L57" s="52" t="s">
        <v>116</v>
      </c>
      <c r="M57" s="52" t="s">
        <v>117</v>
      </c>
      <c r="N57" s="52" t="s">
        <v>118</v>
      </c>
    </row>
    <row r="58" spans="1:16" x14ac:dyDescent="0.25">
      <c r="B58" s="12" t="s">
        <v>6</v>
      </c>
      <c r="C58" s="26">
        <v>8.6</v>
      </c>
      <c r="D58" s="26">
        <v>8.6</v>
      </c>
      <c r="E58" s="26">
        <v>8.1999999999999993</v>
      </c>
      <c r="F58" s="26">
        <v>8</v>
      </c>
      <c r="G58" s="26">
        <v>8.35</v>
      </c>
      <c r="K58" s="26">
        <v>0</v>
      </c>
      <c r="L58" s="26">
        <v>0</v>
      </c>
      <c r="M58" s="26">
        <v>0</v>
      </c>
      <c r="N58" s="26">
        <v>0</v>
      </c>
    </row>
    <row r="59" spans="1:16" x14ac:dyDescent="0.25">
      <c r="B59" s="12" t="s">
        <v>103</v>
      </c>
      <c r="C59" s="26">
        <v>8.5517241379310338</v>
      </c>
      <c r="D59" s="26">
        <v>8.2588235294117656</v>
      </c>
      <c r="E59" s="26">
        <v>8.2261904761904763</v>
      </c>
      <c r="F59" s="26">
        <v>8.2621951219512191</v>
      </c>
      <c r="G59" s="26">
        <v>8.3247333163711232</v>
      </c>
      <c r="K59" s="26">
        <v>1.1000000000000001</v>
      </c>
      <c r="L59" s="26">
        <v>3.4</v>
      </c>
      <c r="M59" s="26">
        <v>4.5</v>
      </c>
      <c r="N59" s="26">
        <v>6.8</v>
      </c>
    </row>
    <row r="60" spans="1:16" x14ac:dyDescent="0.25">
      <c r="B60" s="12" t="s">
        <v>10</v>
      </c>
      <c r="C60" s="26">
        <v>9</v>
      </c>
      <c r="D60" s="26">
        <v>9</v>
      </c>
      <c r="E60" s="26">
        <v>9.0769230769230766</v>
      </c>
      <c r="F60" s="26">
        <v>9</v>
      </c>
      <c r="G60" s="26">
        <v>9.0192307692307701</v>
      </c>
      <c r="K60" s="26">
        <v>0</v>
      </c>
      <c r="L60" s="26">
        <v>0</v>
      </c>
      <c r="M60" s="26">
        <v>0</v>
      </c>
      <c r="N60" s="26">
        <v>0</v>
      </c>
    </row>
    <row r="61" spans="1:16" x14ac:dyDescent="0.25">
      <c r="B61" s="12" t="s">
        <v>11</v>
      </c>
      <c r="C61" s="26">
        <v>9.0909090909090917</v>
      </c>
      <c r="D61" s="26">
        <v>8.2727272727272734</v>
      </c>
      <c r="E61" s="26">
        <v>8.1818181818181817</v>
      </c>
      <c r="F61" s="26">
        <v>8</v>
      </c>
      <c r="G61" s="26">
        <v>8.3863636363636367</v>
      </c>
      <c r="K61" s="26">
        <v>0</v>
      </c>
      <c r="L61" s="26">
        <v>0</v>
      </c>
      <c r="M61" s="26">
        <v>0</v>
      </c>
      <c r="N61" s="26">
        <v>0</v>
      </c>
    </row>
    <row r="64" spans="1:16" ht="26.25" customHeight="1" x14ac:dyDescent="0.25">
      <c r="A64" s="62" t="s">
        <v>119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6" spans="1:16" x14ac:dyDescent="0.25">
      <c r="A66" s="20" t="s">
        <v>55</v>
      </c>
      <c r="B66" s="21" t="s">
        <v>120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3" t="s">
        <v>57</v>
      </c>
      <c r="B67" s="24" t="s">
        <v>121</v>
      </c>
    </row>
    <row r="68" spans="1:16" x14ac:dyDescent="0.25">
      <c r="A68" s="20" t="s">
        <v>59</v>
      </c>
      <c r="B68" s="21" t="s">
        <v>122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23" t="s">
        <v>61</v>
      </c>
      <c r="B69" s="3" t="s">
        <v>123</v>
      </c>
    </row>
    <row r="72" spans="1:16" x14ac:dyDescent="0.25">
      <c r="B72" s="54" t="s">
        <v>2</v>
      </c>
      <c r="C72" s="54" t="s">
        <v>55</v>
      </c>
      <c r="D72" s="54" t="s">
        <v>57</v>
      </c>
      <c r="E72" s="54" t="s">
        <v>59</v>
      </c>
      <c r="F72" s="54" t="s">
        <v>61</v>
      </c>
      <c r="G72" s="54" t="s">
        <v>63</v>
      </c>
      <c r="H72" s="54" t="s">
        <v>65</v>
      </c>
      <c r="I72" s="54" t="s">
        <v>105</v>
      </c>
      <c r="K72" s="52" t="s">
        <v>124</v>
      </c>
      <c r="L72" s="52" t="s">
        <v>125</v>
      </c>
      <c r="M72" s="52" t="s">
        <v>126</v>
      </c>
      <c r="N72" s="52" t="s">
        <v>127</v>
      </c>
      <c r="O72" s="52" t="s">
        <v>128</v>
      </c>
      <c r="P72" s="52" t="s">
        <v>129</v>
      </c>
    </row>
    <row r="73" spans="1:16" x14ac:dyDescent="0.25">
      <c r="B73" s="12" t="s">
        <v>6</v>
      </c>
      <c r="C73" s="26">
        <v>8.6</v>
      </c>
      <c r="D73" s="26">
        <v>8.8000000000000007</v>
      </c>
      <c r="E73" s="26">
        <v>8.75</v>
      </c>
      <c r="F73" s="26">
        <v>8.6</v>
      </c>
      <c r="G73" s="26">
        <v>9</v>
      </c>
      <c r="H73" s="26">
        <v>8.6</v>
      </c>
      <c r="I73" s="26">
        <v>8.7249999999999996</v>
      </c>
      <c r="K73" s="26">
        <v>0</v>
      </c>
      <c r="L73" s="26">
        <v>0</v>
      </c>
      <c r="M73" s="26">
        <v>20</v>
      </c>
      <c r="N73" s="26">
        <v>0</v>
      </c>
      <c r="O73" s="26">
        <v>0</v>
      </c>
      <c r="P73" s="26">
        <v>0</v>
      </c>
    </row>
    <row r="74" spans="1:16" x14ac:dyDescent="0.25">
      <c r="B74" s="12" t="s">
        <v>103</v>
      </c>
      <c r="C74" s="26">
        <v>8.75</v>
      </c>
      <c r="D74" s="26">
        <v>8.482954545454545</v>
      </c>
      <c r="E74" s="26">
        <v>8.1242603550295858</v>
      </c>
      <c r="F74" s="26">
        <v>8.5542857142857152</v>
      </c>
      <c r="G74" s="26">
        <v>8.6761363636363633</v>
      </c>
      <c r="H74" s="26">
        <v>7.1393939393939396</v>
      </c>
      <c r="I74" s="26">
        <v>8.287838486300025</v>
      </c>
      <c r="K74" s="26">
        <v>0</v>
      </c>
      <c r="L74" s="26">
        <v>0</v>
      </c>
      <c r="M74" s="26">
        <v>4</v>
      </c>
      <c r="N74" s="26">
        <v>0.6</v>
      </c>
      <c r="O74" s="26">
        <v>0</v>
      </c>
      <c r="P74" s="26">
        <v>6.2</v>
      </c>
    </row>
    <row r="75" spans="1:16" x14ac:dyDescent="0.25">
      <c r="B75" s="12" t="s">
        <v>10</v>
      </c>
      <c r="C75" s="26">
        <v>9.3076923076923084</v>
      </c>
      <c r="D75" s="26">
        <v>9.2307692307692299</v>
      </c>
      <c r="E75" s="26">
        <v>9.0833333333333339</v>
      </c>
      <c r="F75" s="26">
        <v>9.2307692307692299</v>
      </c>
      <c r="G75" s="26">
        <v>9.3076923076923084</v>
      </c>
      <c r="H75" s="26">
        <v>9.1666666666666661</v>
      </c>
      <c r="I75" s="26">
        <v>9.2211538461538449</v>
      </c>
      <c r="K75" s="26">
        <v>0</v>
      </c>
      <c r="L75" s="26">
        <v>0</v>
      </c>
      <c r="M75" s="26">
        <v>7.7</v>
      </c>
      <c r="N75" s="26">
        <v>0</v>
      </c>
      <c r="O75" s="26">
        <v>0</v>
      </c>
      <c r="P75" s="26">
        <v>7.7</v>
      </c>
    </row>
    <row r="76" spans="1:16" x14ac:dyDescent="0.25">
      <c r="B76" s="12" t="s">
        <v>11</v>
      </c>
      <c r="C76" s="26">
        <v>9.2727272727272734</v>
      </c>
      <c r="D76" s="26">
        <v>8.9090909090909083</v>
      </c>
      <c r="E76" s="26">
        <v>8.6666666666666661</v>
      </c>
      <c r="F76" s="26">
        <v>8.6363636363636367</v>
      </c>
      <c r="G76" s="26">
        <v>9.3636363636363633</v>
      </c>
      <c r="H76" s="26">
        <v>8.454545454545455</v>
      </c>
      <c r="I76" s="26">
        <v>8.8838383838383823</v>
      </c>
      <c r="K76" s="26">
        <v>0</v>
      </c>
      <c r="L76" s="26">
        <v>0</v>
      </c>
      <c r="M76" s="26">
        <v>18.2</v>
      </c>
      <c r="N76" s="26">
        <v>0</v>
      </c>
      <c r="O76" s="26">
        <v>0</v>
      </c>
      <c r="P76" s="26">
        <v>0</v>
      </c>
    </row>
    <row r="79" spans="1:16" ht="26.25" customHeight="1" x14ac:dyDescent="0.25">
      <c r="A79" s="62" t="s">
        <v>67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2" spans="2:12" ht="90" customHeight="1" x14ac:dyDescent="0.25">
      <c r="B82" s="49" t="s">
        <v>68</v>
      </c>
      <c r="C82" s="55" t="s">
        <v>130</v>
      </c>
      <c r="D82" s="55" t="s">
        <v>131</v>
      </c>
      <c r="E82" s="71" t="s">
        <v>132</v>
      </c>
      <c r="F82" s="72"/>
      <c r="G82" s="55" t="s">
        <v>133</v>
      </c>
      <c r="H82" s="56"/>
      <c r="I82" s="57"/>
      <c r="J82" s="57"/>
      <c r="K82" s="57"/>
      <c r="L82" s="57"/>
    </row>
    <row r="83" spans="2:12" x14ac:dyDescent="0.25">
      <c r="B83" s="51" t="s">
        <v>6</v>
      </c>
      <c r="C83" s="26">
        <v>100</v>
      </c>
      <c r="D83" s="26" t="s">
        <v>134</v>
      </c>
      <c r="E83" s="74" t="s">
        <v>134</v>
      </c>
      <c r="F83" s="74"/>
      <c r="G83" s="26">
        <f t="shared" ref="G83:G86" si="1">SUM(C83:E83)</f>
        <v>100</v>
      </c>
      <c r="I83" s="19"/>
      <c r="J83" s="19"/>
      <c r="K83" s="19"/>
    </row>
    <row r="84" spans="2:12" x14ac:dyDescent="0.25">
      <c r="B84" s="51" t="s">
        <v>103</v>
      </c>
      <c r="C84" s="26">
        <v>96</v>
      </c>
      <c r="D84" s="26">
        <v>0.6</v>
      </c>
      <c r="E84" s="74">
        <v>3.4</v>
      </c>
      <c r="F84" s="74"/>
      <c r="G84" s="26">
        <f t="shared" si="1"/>
        <v>100</v>
      </c>
      <c r="I84" s="19"/>
      <c r="J84" s="19"/>
      <c r="K84" s="19"/>
    </row>
    <row r="85" spans="2:12" x14ac:dyDescent="0.25">
      <c r="B85" s="51" t="s">
        <v>10</v>
      </c>
      <c r="C85" s="26">
        <v>100</v>
      </c>
      <c r="D85" s="26" t="s">
        <v>134</v>
      </c>
      <c r="E85" s="74" t="s">
        <v>134</v>
      </c>
      <c r="F85" s="74"/>
      <c r="G85" s="26">
        <f t="shared" si="1"/>
        <v>100</v>
      </c>
      <c r="I85" s="19"/>
      <c r="J85" s="19"/>
      <c r="K85" s="19"/>
    </row>
    <row r="86" spans="2:12" x14ac:dyDescent="0.25">
      <c r="B86" s="51" t="s">
        <v>11</v>
      </c>
      <c r="C86" s="26">
        <v>100</v>
      </c>
      <c r="D86" s="26" t="s">
        <v>134</v>
      </c>
      <c r="E86" s="74" t="s">
        <v>134</v>
      </c>
      <c r="F86" s="74"/>
      <c r="G86" s="26">
        <f t="shared" si="1"/>
        <v>100</v>
      </c>
      <c r="I86" s="19"/>
      <c r="J86" s="19"/>
      <c r="K86" s="19"/>
    </row>
    <row r="87" spans="2:12" x14ac:dyDescent="0.25">
      <c r="F87" s="19"/>
    </row>
    <row r="90" spans="2:12" ht="63" customHeight="1" x14ac:dyDescent="0.25">
      <c r="B90" s="55" t="s">
        <v>69</v>
      </c>
      <c r="C90" s="55" t="s">
        <v>135</v>
      </c>
      <c r="D90" s="55" t="s">
        <v>136</v>
      </c>
      <c r="E90" s="55" t="s">
        <v>137</v>
      </c>
      <c r="F90" s="55" t="s">
        <v>138</v>
      </c>
      <c r="G90" s="55" t="s">
        <v>139</v>
      </c>
      <c r="H90" s="55" t="s">
        <v>140</v>
      </c>
      <c r="I90" s="55" t="s">
        <v>141</v>
      </c>
      <c r="J90" s="55" t="s">
        <v>142</v>
      </c>
      <c r="K90" s="55" t="s">
        <v>143</v>
      </c>
      <c r="L90" s="55" t="s">
        <v>133</v>
      </c>
    </row>
    <row r="91" spans="2:12" x14ac:dyDescent="0.25">
      <c r="B91" s="58" t="s">
        <v>6</v>
      </c>
      <c r="C91" s="26" t="s">
        <v>134</v>
      </c>
      <c r="D91" s="26" t="s">
        <v>134</v>
      </c>
      <c r="E91" s="26">
        <v>20</v>
      </c>
      <c r="F91" s="26" t="s">
        <v>134</v>
      </c>
      <c r="G91" s="26">
        <v>60</v>
      </c>
      <c r="H91" s="26" t="s">
        <v>134</v>
      </c>
      <c r="I91" s="26" t="s">
        <v>134</v>
      </c>
      <c r="J91" s="26">
        <v>20</v>
      </c>
      <c r="K91" s="26" t="s">
        <v>134</v>
      </c>
      <c r="L91" s="26">
        <f t="shared" ref="L91:L94" si="2">SUM(C91:K91)</f>
        <v>100</v>
      </c>
    </row>
    <row r="92" spans="2:12" x14ac:dyDescent="0.25">
      <c r="B92" s="58" t="s">
        <v>103</v>
      </c>
      <c r="C92" s="26">
        <v>3.4</v>
      </c>
      <c r="D92" s="26">
        <v>5.0999999999999996</v>
      </c>
      <c r="E92" s="26">
        <v>11.9</v>
      </c>
      <c r="F92" s="26">
        <v>17</v>
      </c>
      <c r="G92" s="26">
        <v>46</v>
      </c>
      <c r="H92" s="26">
        <v>1.7</v>
      </c>
      <c r="I92" s="26">
        <v>2.2999999999999998</v>
      </c>
      <c r="J92" s="26">
        <v>11.9</v>
      </c>
      <c r="K92" s="26">
        <v>0.6</v>
      </c>
      <c r="L92" s="26">
        <f t="shared" si="2"/>
        <v>99.9</v>
      </c>
    </row>
    <row r="93" spans="2:12" x14ac:dyDescent="0.25">
      <c r="B93" s="58" t="s">
        <v>10</v>
      </c>
      <c r="C93" s="26">
        <v>15.4</v>
      </c>
      <c r="D93" s="26" t="s">
        <v>134</v>
      </c>
      <c r="E93" s="26">
        <v>7.7</v>
      </c>
      <c r="F93" s="26">
        <v>15.4</v>
      </c>
      <c r="G93" s="26">
        <v>61.5</v>
      </c>
      <c r="H93" s="26" t="s">
        <v>134</v>
      </c>
      <c r="I93" s="26" t="s">
        <v>134</v>
      </c>
      <c r="J93" s="26" t="s">
        <v>134</v>
      </c>
      <c r="K93" s="26" t="s">
        <v>134</v>
      </c>
      <c r="L93" s="26">
        <f t="shared" si="2"/>
        <v>100</v>
      </c>
    </row>
    <row r="94" spans="2:12" x14ac:dyDescent="0.25">
      <c r="B94" s="58" t="s">
        <v>11</v>
      </c>
      <c r="C94" s="26">
        <v>18.2</v>
      </c>
      <c r="D94" s="26">
        <v>18.2</v>
      </c>
      <c r="E94" s="26" t="s">
        <v>134</v>
      </c>
      <c r="F94" s="26">
        <v>18.2</v>
      </c>
      <c r="G94" s="26">
        <v>36.4</v>
      </c>
      <c r="H94" s="26" t="s">
        <v>134</v>
      </c>
      <c r="I94" s="26" t="s">
        <v>134</v>
      </c>
      <c r="J94" s="26">
        <v>9.1</v>
      </c>
      <c r="K94" s="26" t="s">
        <v>134</v>
      </c>
      <c r="L94" s="26">
        <f t="shared" si="2"/>
        <v>100.1</v>
      </c>
    </row>
    <row r="98" spans="2:10" ht="84.75" customHeight="1" x14ac:dyDescent="0.25">
      <c r="B98" s="11" t="s">
        <v>79</v>
      </c>
      <c r="C98" s="55" t="s">
        <v>144</v>
      </c>
      <c r="D98" s="55" t="s">
        <v>145</v>
      </c>
      <c r="E98" s="59" t="s">
        <v>146</v>
      </c>
      <c r="F98" s="55" t="s">
        <v>147</v>
      </c>
      <c r="G98" s="55" t="s">
        <v>148</v>
      </c>
      <c r="H98" s="55" t="s">
        <v>149</v>
      </c>
      <c r="I98" s="55" t="s">
        <v>133</v>
      </c>
    </row>
    <row r="99" spans="2:10" x14ac:dyDescent="0.25">
      <c r="B99" s="51" t="s">
        <v>6</v>
      </c>
      <c r="C99" s="26">
        <v>100</v>
      </c>
      <c r="D99" s="26" t="s">
        <v>134</v>
      </c>
      <c r="E99" s="26" t="s">
        <v>134</v>
      </c>
      <c r="F99" s="26" t="s">
        <v>134</v>
      </c>
      <c r="G99" s="26" t="s">
        <v>134</v>
      </c>
      <c r="H99" s="26" t="s">
        <v>134</v>
      </c>
      <c r="I99" s="26">
        <f t="shared" ref="I99:I102" si="3">SUM(C99:H99)</f>
        <v>100</v>
      </c>
    </row>
    <row r="100" spans="2:10" x14ac:dyDescent="0.25">
      <c r="B100" s="51" t="s">
        <v>103</v>
      </c>
      <c r="C100" s="26">
        <v>76.099999999999994</v>
      </c>
      <c r="D100" s="26">
        <v>15.9</v>
      </c>
      <c r="E100" s="26" t="s">
        <v>134</v>
      </c>
      <c r="F100" s="26">
        <v>0.6</v>
      </c>
      <c r="G100" s="26">
        <v>6.8</v>
      </c>
      <c r="H100" s="26">
        <v>0.6</v>
      </c>
      <c r="I100" s="26">
        <f t="shared" si="3"/>
        <v>99.999999999999986</v>
      </c>
    </row>
    <row r="101" spans="2:10" x14ac:dyDescent="0.25">
      <c r="B101" s="51" t="s">
        <v>10</v>
      </c>
      <c r="C101" s="26">
        <v>92.3</v>
      </c>
      <c r="D101" s="26">
        <v>7.7</v>
      </c>
      <c r="E101" s="26" t="s">
        <v>134</v>
      </c>
      <c r="F101" s="26" t="s">
        <v>134</v>
      </c>
      <c r="G101" s="26" t="s">
        <v>134</v>
      </c>
      <c r="H101" s="26" t="s">
        <v>134</v>
      </c>
      <c r="I101" s="26">
        <f t="shared" si="3"/>
        <v>100</v>
      </c>
    </row>
    <row r="102" spans="2:10" x14ac:dyDescent="0.25">
      <c r="B102" s="51" t="s">
        <v>11</v>
      </c>
      <c r="C102" s="26">
        <v>90.9</v>
      </c>
      <c r="D102" s="26" t="s">
        <v>134</v>
      </c>
      <c r="E102" s="26" t="s">
        <v>134</v>
      </c>
      <c r="F102" s="26">
        <v>9.1</v>
      </c>
      <c r="G102" s="26" t="s">
        <v>134</v>
      </c>
      <c r="H102" s="26" t="s">
        <v>134</v>
      </c>
      <c r="I102" s="26">
        <f t="shared" si="3"/>
        <v>100</v>
      </c>
    </row>
    <row r="106" spans="2:10" ht="118.5" customHeight="1" x14ac:dyDescent="0.25">
      <c r="B106" s="49" t="s">
        <v>91</v>
      </c>
      <c r="C106" s="60" t="s">
        <v>150</v>
      </c>
      <c r="D106" s="60" t="s">
        <v>151</v>
      </c>
      <c r="E106" s="60" t="s">
        <v>152</v>
      </c>
      <c r="F106" s="60" t="s">
        <v>153</v>
      </c>
      <c r="G106" s="30" t="s">
        <v>149</v>
      </c>
      <c r="H106" s="49" t="s">
        <v>154</v>
      </c>
      <c r="I106" s="60" t="s">
        <v>133</v>
      </c>
      <c r="J106" s="6"/>
    </row>
    <row r="107" spans="2:10" x14ac:dyDescent="0.25">
      <c r="B107" s="50" t="s">
        <v>6</v>
      </c>
      <c r="C107" s="75">
        <v>20</v>
      </c>
      <c r="D107" s="75" t="s">
        <v>134</v>
      </c>
      <c r="E107" s="75">
        <v>80</v>
      </c>
      <c r="F107" s="75" t="s">
        <v>134</v>
      </c>
      <c r="G107" s="75" t="s">
        <v>134</v>
      </c>
      <c r="H107" s="75" t="s">
        <v>134</v>
      </c>
      <c r="I107" s="75">
        <f t="shared" ref="I107:I110" si="4">SUM(C107:H107)</f>
        <v>100</v>
      </c>
    </row>
    <row r="108" spans="2:10" x14ac:dyDescent="0.25">
      <c r="B108" s="50" t="s">
        <v>103</v>
      </c>
      <c r="C108" s="75">
        <v>17.600000000000001</v>
      </c>
      <c r="D108" s="75">
        <v>12.5</v>
      </c>
      <c r="E108" s="75">
        <v>64.8</v>
      </c>
      <c r="F108" s="75">
        <v>5.0999999999999996</v>
      </c>
      <c r="G108" s="75" t="s">
        <v>134</v>
      </c>
      <c r="H108" s="75" t="s">
        <v>134</v>
      </c>
      <c r="I108" s="75">
        <f t="shared" si="4"/>
        <v>100</v>
      </c>
    </row>
    <row r="109" spans="2:10" x14ac:dyDescent="0.25">
      <c r="B109" s="50" t="s">
        <v>10</v>
      </c>
      <c r="C109" s="75">
        <v>23.1</v>
      </c>
      <c r="D109" s="75" t="s">
        <v>134</v>
      </c>
      <c r="E109" s="75">
        <v>76.900000000000006</v>
      </c>
      <c r="F109" s="75" t="s">
        <v>134</v>
      </c>
      <c r="G109" s="75" t="s">
        <v>134</v>
      </c>
      <c r="H109" s="75" t="s">
        <v>134</v>
      </c>
      <c r="I109" s="75">
        <f t="shared" si="4"/>
        <v>100</v>
      </c>
    </row>
    <row r="110" spans="2:10" x14ac:dyDescent="0.25">
      <c r="B110" s="50" t="s">
        <v>11</v>
      </c>
      <c r="C110" s="75">
        <v>36.4</v>
      </c>
      <c r="D110" s="75" t="s">
        <v>134</v>
      </c>
      <c r="E110" s="75">
        <v>63.6</v>
      </c>
      <c r="F110" s="75" t="s">
        <v>134</v>
      </c>
      <c r="G110" s="75" t="s">
        <v>134</v>
      </c>
      <c r="H110" s="75" t="s">
        <v>134</v>
      </c>
      <c r="I110" s="75">
        <f t="shared" si="4"/>
        <v>100</v>
      </c>
    </row>
  </sheetData>
  <sheetProtection algorithmName="SHA-512" hashValue="AZwsjYND50693xu8LNY0bSK74Yi4YbijRxjvoZLg2e7AHlJ5nz8CCe77+9jUsi557s9ydjvfO5CTJ5EtcWzT+w==" saltValue="76BLzTh8WJwjhKjK85/gmQ==" spinCount="100000" sheet="1" objects="1" scenarios="1"/>
  <mergeCells count="12">
    <mergeCell ref="E86:F86"/>
    <mergeCell ref="A2:N2"/>
    <mergeCell ref="A6:P6"/>
    <mergeCell ref="A17:P17"/>
    <mergeCell ref="A35:P35"/>
    <mergeCell ref="A49:P49"/>
    <mergeCell ref="A64:P64"/>
    <mergeCell ref="A79:P79"/>
    <mergeCell ref="E82:F82"/>
    <mergeCell ref="E83:F83"/>
    <mergeCell ref="E84:F84"/>
    <mergeCell ref="E85:F8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Resultados Gerais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2023-05-24T18:30:47Z</dcterms:created>
  <dcterms:modified xsi:type="dcterms:W3CDTF">2023-05-25T12:53:19Z</dcterms:modified>
</cp:coreProperties>
</file>