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UNINTERTECH\"/>
    </mc:Choice>
  </mc:AlternateContent>
  <xr:revisionPtr revIDLastSave="0" documentId="13_ncr:1_{BCD32410-238C-4ADC-A46C-D88378C8BC6B}" xr6:coauthVersionLast="47" xr6:coauthVersionMax="47" xr10:uidLastSave="{00000000-0000-0000-0000-000000000000}"/>
  <workbookProtection workbookAlgorithmName="SHA-512" workbookHashValue="eRDQK9IsgOLWTELQdUU+hgxPMmZXtOvvYS3RjeGyzg7RuTk15WStEi0hJI/q5upRN8IPKUrTVTDIYvhayGkMGQ==" workbookSaltValue="jF3R5TZbPCnH3c420PYzbw==" workbookSpinCount="100000" lockStructure="1"/>
  <bookViews>
    <workbookView xWindow="-120" yWindow="-120" windowWidth="29040" windowHeight="15840" xr2:uid="{10307C5B-629A-4D38-A72A-BE93034FEE95}"/>
  </bookViews>
  <sheets>
    <sheet name="MENU" sheetId="1" r:id="rId1"/>
    <sheet name="Representatividade" sheetId="2" r:id="rId2"/>
    <sheet name="Cursos" sheetId="3" r:id="rId3"/>
    <sheet name="Coordenação" sheetId="4" r:id="rId4"/>
    <sheet name="Orientador" sheetId="5" r:id="rId5"/>
    <sheet name="Secretaria do Polo" sheetId="6" r:id="rId6"/>
    <sheet name="Solicitação de Servicos" sheetId="7" r:id="rId7"/>
    <sheet name="Tutoria à Distância" sheetId="8" r:id="rId8"/>
    <sheet name="Servicos Financeiros" sheetId="9" r:id="rId9"/>
    <sheet name="CMA" sheetId="10" r:id="rId10"/>
    <sheet name="CPA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0" i="11" l="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3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H19" i="10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17" i="4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E52" i="2"/>
  <c r="F52" i="2" s="1"/>
  <c r="D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<sst xmlns="http://schemas.openxmlformats.org/spreadsheetml/2006/main" count="954" uniqueCount="163">
  <si>
    <t>MENU</t>
  </si>
  <si>
    <t xml:space="preserve">                  Pesquisa de Ambiente Acadêmico - UninterTech - 2022</t>
  </si>
  <si>
    <t>REPRESENTATIVIDADE</t>
  </si>
  <si>
    <r>
      <rPr>
        <b/>
        <i/>
        <sz val="12"/>
        <color rgb="FFFF0000"/>
        <rFont val="Calibri"/>
        <family val="2"/>
        <scheme val="minor"/>
      </rPr>
      <t xml:space="preserve">Importante: </t>
    </r>
    <r>
      <rPr>
        <i/>
        <sz val="12"/>
        <color rgb="FFFF0000"/>
        <rFont val="Calibri"/>
        <family val="2"/>
        <scheme val="minor"/>
      </rPr>
      <t>na apresentação dos indicadores, os resultados dos cursos concomitantes e sequenciais foram agrupados.</t>
    </r>
  </si>
  <si>
    <t>Escola</t>
  </si>
  <si>
    <t>Curso</t>
  </si>
  <si>
    <t>Código do Curso</t>
  </si>
  <si>
    <t>Total de Alunos</t>
  </si>
  <si>
    <t>Respondentes</t>
  </si>
  <si>
    <t>Representatividade</t>
  </si>
  <si>
    <t>Escola de Formação Técnica e Profissional da Uninter</t>
  </si>
  <si>
    <t xml:space="preserve">TÉCNICO EM ADMINISTRAÇÃO </t>
  </si>
  <si>
    <t xml:space="preserve">TÉCNICO EM AGRONEGÓCIO </t>
  </si>
  <si>
    <t xml:space="preserve">TÉCNICO EM AUTOMAÇÃO INDUSTRIAL </t>
  </si>
  <si>
    <t xml:space="preserve">TÉCNICO EM COMÉRCIO EXTERIOR </t>
  </si>
  <si>
    <t xml:space="preserve">TÉCNICO EM CONDOMÍNIO </t>
  </si>
  <si>
    <t xml:space="preserve">TÉCNICO EM CONTABILIDADE </t>
  </si>
  <si>
    <t xml:space="preserve">TÉCNICO EM CONTROLE AMBIENTAL </t>
  </si>
  <si>
    <t xml:space="preserve">TÉCNICO EM DESENVOLVIMENTO DE SISTEMAS </t>
  </si>
  <si>
    <t xml:space="preserve">TÉCNICO EM ELETRÔNICA </t>
  </si>
  <si>
    <t xml:space="preserve">TÉCNICO EM ELETROTÉCNICA </t>
  </si>
  <si>
    <t xml:space="preserve">TÉCNICO EM ENFERMAGEM </t>
  </si>
  <si>
    <t xml:space="preserve">TÉCNICO EM FINANÇAS </t>
  </si>
  <si>
    <t xml:space="preserve">TÉCNICO EM INFORMÁTICA </t>
  </si>
  <si>
    <t xml:space="preserve">TÉCNICO EM INFORMÁTICA PARA INTERNET </t>
  </si>
  <si>
    <t xml:space="preserve">TÉCNICO EM LOGÍSTICA </t>
  </si>
  <si>
    <t xml:space="preserve">TÉCNICO EM MARKETING </t>
  </si>
  <si>
    <t xml:space="preserve">TÉCNICO EM MEIO AMBIENTE </t>
  </si>
  <si>
    <t xml:space="preserve">TÉCNICO EM PROGRAMAÇÃO DE JOGOS DIGITAIS </t>
  </si>
  <si>
    <t xml:space="preserve">TÉCNICO EM PUBLICIDADE </t>
  </si>
  <si>
    <t xml:space="preserve">TÉCNICO EM RECURSOS HUMANOS </t>
  </si>
  <si>
    <t xml:space="preserve">TÉCNICO EM SECRETARIA ESCOLAR </t>
  </si>
  <si>
    <t xml:space="preserve">TÉCNICO EM SECRETARIADO </t>
  </si>
  <si>
    <t xml:space="preserve">TÉCNICO EM SERVIÇOS JURÍDICOS </t>
  </si>
  <si>
    <t xml:space="preserve">TÉCNICO EM SERVIÇOS PÚBLICOS </t>
  </si>
  <si>
    <t xml:space="preserve">TÉCNICO EM TRANSAÇÕES IMOBILIÁRIAS </t>
  </si>
  <si>
    <t xml:space="preserve">TÉCNICO EM VENDAS </t>
  </si>
  <si>
    <t>TOTAL</t>
  </si>
  <si>
    <t>Pesquisa de Ambiente Acadêmico - UninterTech - 2022</t>
  </si>
  <si>
    <t>CURSO</t>
  </si>
  <si>
    <t>GERAL DA IES</t>
  </si>
  <si>
    <t>O curso corresponde às expectativas iniciais</t>
  </si>
  <si>
    <t>Q1</t>
  </si>
  <si>
    <t xml:space="preserve">Concordo totalmente       </t>
  </si>
  <si>
    <t>Q2</t>
  </si>
  <si>
    <t xml:space="preserve">Concordo parcialmente     </t>
  </si>
  <si>
    <t>Q3</t>
  </si>
  <si>
    <t>Não concordo/nem discordo</t>
  </si>
  <si>
    <t>Q4</t>
  </si>
  <si>
    <t>Discordo parcialmente</t>
  </si>
  <si>
    <t>Q5</t>
  </si>
  <si>
    <t>Discordo totalmente</t>
  </si>
  <si>
    <t>Q1 (%)</t>
  </si>
  <si>
    <t>Q2 (%)</t>
  </si>
  <si>
    <t>Q3 (%)</t>
  </si>
  <si>
    <t>Q4 (%)</t>
  </si>
  <si>
    <t>Q5 (%)</t>
  </si>
  <si>
    <t>Total</t>
  </si>
  <si>
    <t>Geral IES</t>
  </si>
  <si>
    <t>Total (%)</t>
  </si>
  <si>
    <t>TÉCNICO EM ADMINISTRAÇÃO</t>
  </si>
  <si>
    <t>TÉCNICO EM AGRONEGÓCIO</t>
  </si>
  <si>
    <t>TÉCNICO EM AUTOMAÇÃO INDUSTRIAL</t>
  </si>
  <si>
    <t>TÉCNICO EM COMÉRCIO EXTERIOR</t>
  </si>
  <si>
    <t>TÉCNICO EM CONTABILIDADE</t>
  </si>
  <si>
    <t>TÉCNICO EM DESENVOLVIMENTO DE SISTEMAS</t>
  </si>
  <si>
    <t>TÉCNICO EM ELETRÔNICA</t>
  </si>
  <si>
    <t>TÉCNICO EM ELETROTÉCNICA</t>
  </si>
  <si>
    <t>TÉCNICO EM ENFERMAGEM</t>
  </si>
  <si>
    <t>TÉCNICO EM FINANÇAS</t>
  </si>
  <si>
    <t>TÉCNICO EM INFORMÁTICA</t>
  </si>
  <si>
    <t>TÉCNICO EM LOGÍSTICA</t>
  </si>
  <si>
    <t>TÉCNICO EM MARKETING</t>
  </si>
  <si>
    <t>TÉCNICO EM MEIO AMBIENTE</t>
  </si>
  <si>
    <t>TÉCNICO EM PUBLICIDADE</t>
  </si>
  <si>
    <t>TÉCNICO EM RECURSOS HUMANOS</t>
  </si>
  <si>
    <t>TÉCNICO EM SECRETARIA ESCOLAR</t>
  </si>
  <si>
    <t xml:space="preserve"> </t>
  </si>
  <si>
    <t>TÉCNICO EM SECRETARIADO</t>
  </si>
  <si>
    <t>TÉCNICO EM SERVIÇOS JURÍDICOS</t>
  </si>
  <si>
    <t>TÉCNICO EM TRANSAÇÕES IMOBILIÁRIAS</t>
  </si>
  <si>
    <t>TÉCNICO EM VENDAS</t>
  </si>
  <si>
    <t xml:space="preserve">O curso propicia formação necessária para o desempenho profissional: </t>
  </si>
  <si>
    <t>Os conteúdos das disciplinas são bem integrados</t>
  </si>
  <si>
    <t>Os conteúdos das disciplinas são relativamente integrados</t>
  </si>
  <si>
    <t>Os conteúdos das disciplinas são pouco integrados</t>
  </si>
  <si>
    <t>Os conteúdos das disciplinas não apresentam integração</t>
  </si>
  <si>
    <t xml:space="preserve">Como você avalia o nível de exigência do curso: </t>
  </si>
  <si>
    <t>Deveria exigir muito mais de mim</t>
  </si>
  <si>
    <t>Deveria exigir um pouco mais de mim</t>
  </si>
  <si>
    <t>Exige de mim na medida certa</t>
  </si>
  <si>
    <t>Deveria exigir um pouco menos de mim</t>
  </si>
  <si>
    <t>Deveria exigir muito menos de mim</t>
  </si>
  <si>
    <t>COORDENAÇÃO DO CURSO</t>
  </si>
  <si>
    <t xml:space="preserve">Comunicação com os alunos. </t>
  </si>
  <si>
    <t>Seleção dos professores para atuar no curso.</t>
  </si>
  <si>
    <t>Acompanhamento do material didático das disciplinas.</t>
  </si>
  <si>
    <t xml:space="preserve">Supervisão dos instrumentos de avaliação do curso. </t>
  </si>
  <si>
    <t>Acompanhamento dos conteúdos das videoaulas</t>
  </si>
  <si>
    <t>Q6</t>
  </si>
  <si>
    <t>Não tenho condições de avaliar.</t>
  </si>
  <si>
    <t>Q6 (%)</t>
  </si>
  <si>
    <t>*Questão de múltipla escolha</t>
  </si>
  <si>
    <t xml:space="preserve">Como você avalia o desempenho do Coordenador(a) do seu curso quanto à COMUNICAÇÃO COM OS ALUNOS? </t>
  </si>
  <si>
    <t xml:space="preserve">Como você avalia o desempenho do Coordenador(a) do seu curso quanto à SELEÇÃO DOS PROFESSORES PARA ATUAR NO CURSO? </t>
  </si>
  <si>
    <t>Como você avalia o desempenho do Coordenador(a) do seu curso quanto ao ACOMPANHAMENTO DO MATERIAL DIDÁTICO DAS DISCIPLINAS?</t>
  </si>
  <si>
    <t>Como você avalia o desempenho do Coordenador(a) do seu curso quanto à SUPERVISÃO DOS INSTRUMENTOS DE AVALIAÇÃO DO CURSO?</t>
  </si>
  <si>
    <t xml:space="preserve">Como você avalia o desempenho do Coordenador(a) do seu curso quanto ao ACOMPANHAMENTO DOS CONTEÚDOS DAS VIDEOAULAS? </t>
  </si>
  <si>
    <t>NTCA</t>
  </si>
  <si>
    <t>Não tenho condições de avaliar</t>
  </si>
  <si>
    <t>NTCA Q1 (%)</t>
  </si>
  <si>
    <t>NTCA Q2 (%)</t>
  </si>
  <si>
    <t>NTCA Q3 (%)</t>
  </si>
  <si>
    <t>NTCA Q4 (%)</t>
  </si>
  <si>
    <t>NTCA Q5 (%)</t>
  </si>
  <si>
    <t>Média</t>
  </si>
  <si>
    <t>MÉDIA</t>
  </si>
  <si>
    <t>ORIENTADOR EDUCACIONAL DO POLO</t>
  </si>
  <si>
    <t>Comunicação sobre os processos e o calendário de atividades dos cursos a serem cumpridos.</t>
  </si>
  <si>
    <t xml:space="preserve">Interação e comunicação com os alunos. </t>
  </si>
  <si>
    <t xml:space="preserve">Acompanhamento e orientação do processo de avaliação (provas objetivas e discursivas). </t>
  </si>
  <si>
    <t>NTCA (%)</t>
  </si>
  <si>
    <t>SECRETARIA DO POLO</t>
  </si>
  <si>
    <t>Qualidade do atendimento (cordialidade, agilidade, disponibilidade para atendimento).</t>
  </si>
  <si>
    <t>Fornecimento adequado de informações (segurança e confiabilidade na informação fornecida).</t>
  </si>
  <si>
    <t>Adequação do horário de funcionamento da Secretaria às necessidades dos alunos do Polo.</t>
  </si>
  <si>
    <t>Retorno aos alunos de questionamentos ou solicitações.</t>
  </si>
  <si>
    <t>SOLICITAÇÃO DE SERVIÇOS</t>
  </si>
  <si>
    <t>Facilidade de uso do módulo de solicitação de serviços no Univirtus</t>
  </si>
  <si>
    <t>Facilidade para encontrar o serviço que necessita</t>
  </si>
  <si>
    <t>Cumprimento do prazo de retorno das solicitações realizadas</t>
  </si>
  <si>
    <t>TUTORIA A DISTÂNCIA</t>
  </si>
  <si>
    <t>SERVIÇOS FINANCEIROS</t>
  </si>
  <si>
    <t>Facilidade de uso do módulo financeiro no Univirtus.</t>
  </si>
  <si>
    <t>CENTRAL DE MEDIAÇÃO ACADÊMICA - CMA</t>
  </si>
  <si>
    <t xml:space="preserve">Caso, nos últimos 12 meses, você tenha feito contato com a Central de Mediação Acadêmica – CMA, o retorno dado pelo setor, solucionou seu problema? </t>
  </si>
  <si>
    <t xml:space="preserve">Sim, sempre </t>
  </si>
  <si>
    <t xml:space="preserve">Sim, na maior parte das vezes </t>
  </si>
  <si>
    <t xml:space="preserve">Sim, na menor parte das vezes </t>
  </si>
  <si>
    <t xml:space="preserve">Não, em nenhuma das vezes </t>
  </si>
  <si>
    <t xml:space="preserve">Não tenho condições de avaliar </t>
  </si>
  <si>
    <t xml:space="preserve">Com que frequência você recorre aos serviços da Central de Mediação Acadêmica - CMA (autoatendimento, atendimento on-line, 0800 ou ícone “contatos” do AVA Univirtus)? </t>
  </si>
  <si>
    <t xml:space="preserve">Semanalmente </t>
  </si>
  <si>
    <t xml:space="preserve">Quinzenalmente </t>
  </si>
  <si>
    <t xml:space="preserve">Mensalmente </t>
  </si>
  <si>
    <t xml:space="preserve">Ocasionalmente </t>
  </si>
  <si>
    <t xml:space="preserve">Conheço o setor, mas nunca precisei utilizar seus serviços </t>
  </si>
  <si>
    <t xml:space="preserve">Não conheço o setor e quais serviços ele oferece </t>
  </si>
  <si>
    <t>Facilidade de utilização da ferramenta de autoatendimento (automático – Chat Robô)</t>
  </si>
  <si>
    <t>Fornecimento adequado de informações por meio do autoatendimento (automático – Chat Robô)</t>
  </si>
  <si>
    <t>Qualidade do atendimento realizado pelo atendimento on-line (Chat com Assistente)</t>
  </si>
  <si>
    <t>Fornecimento adequado de informações por meio do atendimento on-line (Chat com Assistente)</t>
  </si>
  <si>
    <t>Qualidade do atendimento realizado pelo 0800 (telefone)</t>
  </si>
  <si>
    <t>Fornecimento adequado de informações por meio do 0800 (telefone)</t>
  </si>
  <si>
    <t>COMISSÃO PRÓPRIA DE AVALIAÇÃO - CPA</t>
  </si>
  <si>
    <t>Importância dos temas pesquisados</t>
  </si>
  <si>
    <t>Quantidade de pesquisas realizadas ao ano</t>
  </si>
  <si>
    <t>Clareza e objetividade das questões</t>
  </si>
  <si>
    <t>Número de questões e tamanho do questionário</t>
  </si>
  <si>
    <t>Facilidade de preenchimento e envio dos questionários</t>
  </si>
  <si>
    <t xml:space="preserve">Entre as alternativas abaixo, quais delas você considera que servem de incentivo para que responda sempre aos questionários da CPA? </t>
  </si>
  <si>
    <t>Q7</t>
  </si>
  <si>
    <t>Q8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</si>
</sst>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rgb="FFFFC000"/>
      <name val="Calibri"/>
      <family val="2"/>
      <scheme val="minor"/>
    </font>
    <font>
      <b/>
      <sz val="10"/>
      <name val="Arial"/>
      <family val="2"/>
    </font>
    <font>
      <i/>
      <sz val="9"/>
      <color rgb="FFFF0000"/>
      <name val="Arial"/>
      <family val="2"/>
    </font>
    <font>
      <b/>
      <sz val="11"/>
      <name val="Calibri"/>
      <family val="2"/>
    </font>
    <font>
      <b/>
      <sz val="2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0" fillId="3" borderId="0" xfId="0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8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/>
    </xf>
    <xf numFmtId="164" fontId="14" fillId="3" borderId="1" xfId="2" applyNumberFormat="1" applyFont="1" applyFill="1" applyBorder="1" applyAlignment="1">
      <alignment horizontal="center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164" fontId="13" fillId="3" borderId="1" xfId="2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3" fillId="3" borderId="0" xfId="0" applyFont="1" applyFill="1"/>
    <xf numFmtId="0" fontId="13" fillId="4" borderId="0" xfId="0" applyFont="1" applyFill="1" applyAlignment="1">
      <alignment horizontal="center"/>
    </xf>
    <xf numFmtId="0" fontId="14" fillId="4" borderId="0" xfId="0" applyFont="1" applyFill="1"/>
    <xf numFmtId="0" fontId="0" fillId="4" borderId="0" xfId="0" applyFill="1"/>
    <xf numFmtId="0" fontId="13" fillId="3" borderId="0" xfId="0" applyFont="1" applyFill="1" applyAlignment="1">
      <alignment horizontal="center"/>
    </xf>
    <xf numFmtId="0" fontId="14" fillId="3" borderId="0" xfId="0" applyFont="1" applyFill="1"/>
    <xf numFmtId="0" fontId="14" fillId="4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3" fillId="4" borderId="4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 vertical="center"/>
    </xf>
    <xf numFmtId="0" fontId="13" fillId="3" borderId="5" xfId="0" applyFont="1" applyFill="1" applyBorder="1"/>
    <xf numFmtId="0" fontId="14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top"/>
    </xf>
    <xf numFmtId="0" fontId="14" fillId="3" borderId="6" xfId="0" applyFont="1" applyFill="1" applyBorder="1"/>
    <xf numFmtId="0" fontId="3" fillId="4" borderId="4" xfId="0" applyFont="1" applyFill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4" fillId="0" borderId="0" xfId="0" applyFont="1"/>
    <xf numFmtId="0" fontId="13" fillId="4" borderId="6" xfId="0" applyFont="1" applyFill="1" applyBorder="1" applyAlignment="1">
      <alignment horizontal="center"/>
    </xf>
    <xf numFmtId="0" fontId="0" fillId="3" borderId="6" xfId="0" applyFill="1" applyBorder="1"/>
    <xf numFmtId="0" fontId="13" fillId="4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165" fontId="14" fillId="3" borderId="6" xfId="0" applyNumberFormat="1" applyFont="1" applyFill="1" applyBorder="1" applyAlignment="1">
      <alignment horizontal="center"/>
    </xf>
    <xf numFmtId="165" fontId="13" fillId="3" borderId="6" xfId="0" applyNumberFormat="1" applyFont="1" applyFill="1" applyBorder="1" applyAlignment="1">
      <alignment horizontal="center"/>
    </xf>
    <xf numFmtId="165" fontId="13" fillId="3" borderId="7" xfId="0" applyNumberFormat="1" applyFont="1" applyFill="1" applyBorder="1" applyAlignment="1">
      <alignment horizontal="center"/>
    </xf>
    <xf numFmtId="0" fontId="13" fillId="3" borderId="6" xfId="0" applyFont="1" applyFill="1" applyBorder="1"/>
    <xf numFmtId="164" fontId="14" fillId="3" borderId="6" xfId="2" applyNumberFormat="1" applyFont="1" applyFill="1" applyBorder="1" applyAlignment="1">
      <alignment horizontal="center"/>
    </xf>
    <xf numFmtId="0" fontId="17" fillId="3" borderId="0" xfId="0" applyFont="1" applyFill="1"/>
    <xf numFmtId="164" fontId="14" fillId="3" borderId="0" xfId="2" applyNumberFormat="1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 vertical="top"/>
    </xf>
    <xf numFmtId="164" fontId="0" fillId="3" borderId="0" xfId="2" applyNumberFormat="1" applyFont="1" applyFill="1"/>
    <xf numFmtId="0" fontId="0" fillId="3" borderId="6" xfId="0" applyFill="1" applyBorder="1" applyAlignment="1">
      <alignment horizontal="center"/>
    </xf>
    <xf numFmtId="0" fontId="0" fillId="3" borderId="6" xfId="1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1" applyNumberFormat="1" applyFont="1" applyFill="1" applyBorder="1" applyAlignment="1">
      <alignment horizontal="center"/>
    </xf>
    <xf numFmtId="165" fontId="14" fillId="3" borderId="6" xfId="0" applyNumberFormat="1" applyFont="1" applyFill="1" applyBorder="1"/>
    <xf numFmtId="164" fontId="14" fillId="3" borderId="6" xfId="2" applyNumberFormat="1" applyFont="1" applyFill="1" applyBorder="1"/>
    <xf numFmtId="165" fontId="0" fillId="3" borderId="0" xfId="0" applyNumberFormat="1" applyFill="1"/>
    <xf numFmtId="0" fontId="0" fillId="3" borderId="8" xfId="0" applyFill="1" applyBorder="1" applyAlignment="1">
      <alignment horizontal="center"/>
    </xf>
    <xf numFmtId="0" fontId="14" fillId="3" borderId="8" xfId="2" applyNumberFormat="1" applyFont="1" applyFill="1" applyBorder="1" applyAlignment="1">
      <alignment horizontal="center"/>
    </xf>
    <xf numFmtId="0" fontId="14" fillId="3" borderId="6" xfId="0" applyFont="1" applyFill="1" applyBorder="1" applyAlignment="1">
      <alignment horizontal="left"/>
    </xf>
    <xf numFmtId="0" fontId="14" fillId="3" borderId="0" xfId="2" applyNumberFormat="1" applyFon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164" fontId="0" fillId="3" borderId="6" xfId="2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0" fillId="3" borderId="9" xfId="0" applyFill="1" applyBorder="1"/>
    <xf numFmtId="0" fontId="16" fillId="4" borderId="6" xfId="0" applyFont="1" applyFill="1" applyBorder="1" applyAlignment="1">
      <alignment horizontal="center" vertical="top"/>
    </xf>
    <xf numFmtId="165" fontId="0" fillId="3" borderId="0" xfId="0" applyNumberFormat="1" applyFill="1" applyAlignment="1">
      <alignment horizontal="center"/>
    </xf>
    <xf numFmtId="0" fontId="19" fillId="2" borderId="0" xfId="0" applyFont="1" applyFill="1" applyAlignment="1">
      <alignment horizontal="left" vertical="center"/>
    </xf>
    <xf numFmtId="165" fontId="13" fillId="3" borderId="6" xfId="1" applyNumberFormat="1" applyFont="1" applyFill="1" applyBorder="1" applyAlignment="1">
      <alignment horizontal="center"/>
    </xf>
    <xf numFmtId="165" fontId="14" fillId="3" borderId="6" xfId="2" applyNumberFormat="1" applyFont="1" applyFill="1" applyBorder="1" applyAlignment="1">
      <alignment horizontal="center"/>
    </xf>
    <xf numFmtId="0" fontId="13" fillId="0" borderId="0" xfId="0" applyFont="1"/>
    <xf numFmtId="0" fontId="8" fillId="2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0" fillId="3" borderId="8" xfId="0" applyNumberFormat="1" applyFill="1" applyBorder="1" applyAlignment="1">
      <alignment horizontal="center"/>
    </xf>
    <xf numFmtId="164" fontId="13" fillId="3" borderId="6" xfId="2" applyNumberFormat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Orientador!A1"/><Relationship Id="rId3" Type="http://schemas.openxmlformats.org/officeDocument/2006/relationships/hyperlink" Target="#'Secretaria do Polo'!A1"/><Relationship Id="rId7" Type="http://schemas.openxmlformats.org/officeDocument/2006/relationships/hyperlink" Target="#'Servicos Financeiros'!A1"/><Relationship Id="rId2" Type="http://schemas.openxmlformats.org/officeDocument/2006/relationships/hyperlink" Target="#Coordena&#231;&#227;o!A1"/><Relationship Id="rId1" Type="http://schemas.openxmlformats.org/officeDocument/2006/relationships/hyperlink" Target="#Cursos!A1"/><Relationship Id="rId6" Type="http://schemas.openxmlformats.org/officeDocument/2006/relationships/hyperlink" Target="#'Tutoria &#224; dist&#226;ncia'!A1"/><Relationship Id="rId11" Type="http://schemas.openxmlformats.org/officeDocument/2006/relationships/hyperlink" Target="#REPRESENTATIVIDADE!A1"/><Relationship Id="rId5" Type="http://schemas.openxmlformats.org/officeDocument/2006/relationships/hyperlink" Target="#'Solicita&#231;&#227;o de Servicos'!A1"/><Relationship Id="rId10" Type="http://schemas.openxmlformats.org/officeDocument/2006/relationships/hyperlink" Target="#CPA!A1"/><Relationship Id="rId4" Type="http://schemas.openxmlformats.org/officeDocument/2006/relationships/image" Target="../media/image1.jpg"/><Relationship Id="rId9" Type="http://schemas.openxmlformats.org/officeDocument/2006/relationships/hyperlink" Target="#CM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73026</xdr:colOff>
      <xdr:row>11</xdr:row>
      <xdr:rowOff>130176</xdr:rowOff>
    </xdr:from>
    <xdr:to>
      <xdr:col>8</xdr:col>
      <xdr:colOff>139700</xdr:colOff>
      <xdr:row>13</xdr:row>
      <xdr:rowOff>149226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722439-823B-47FE-B274-56B7D974B2C2}"/>
            </a:ext>
          </a:extLst>
        </xdr:cNvPr>
        <xdr:cNvSpPr/>
      </xdr:nvSpPr>
      <xdr:spPr>
        <a:xfrm>
          <a:off x="996951" y="2492376"/>
          <a:ext cx="4333874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Curso</a:t>
          </a:r>
        </a:p>
      </xdr:txBody>
    </xdr:sp>
    <xdr:clientData/>
  </xdr:twoCellAnchor>
  <xdr:twoCellAnchor>
    <xdr:from>
      <xdr:col>1</xdr:col>
      <xdr:colOff>102280</xdr:colOff>
      <xdr:row>14</xdr:row>
      <xdr:rowOff>130968</xdr:rowOff>
    </xdr:from>
    <xdr:to>
      <xdr:col>8</xdr:col>
      <xdr:colOff>140381</xdr:colOff>
      <xdr:row>16</xdr:row>
      <xdr:rowOff>159543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7BA6BA-5FCB-402F-B427-EE47C3FE9499}"/>
            </a:ext>
          </a:extLst>
        </xdr:cNvPr>
        <xdr:cNvSpPr/>
      </xdr:nvSpPr>
      <xdr:spPr>
        <a:xfrm>
          <a:off x="1026205" y="3064668"/>
          <a:ext cx="4305301" cy="409575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Coordenação</a:t>
          </a:r>
          <a:r>
            <a:rPr lang="pt-BR" sz="2400" baseline="0"/>
            <a:t> do Curso</a:t>
          </a:r>
          <a:endParaRPr lang="pt-BR" sz="2400"/>
        </a:p>
      </xdr:txBody>
    </xdr:sp>
    <xdr:clientData/>
  </xdr:twoCellAnchor>
  <xdr:twoCellAnchor>
    <xdr:from>
      <xdr:col>1</xdr:col>
      <xdr:colOff>81642</xdr:colOff>
      <xdr:row>20</xdr:row>
      <xdr:rowOff>123372</xdr:rowOff>
    </xdr:from>
    <xdr:to>
      <xdr:col>8</xdr:col>
      <xdr:colOff>133803</xdr:colOff>
      <xdr:row>22</xdr:row>
      <xdr:rowOff>142422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62206F-7224-481A-8695-558BA1C0BF7E}"/>
            </a:ext>
          </a:extLst>
        </xdr:cNvPr>
        <xdr:cNvSpPr/>
      </xdr:nvSpPr>
      <xdr:spPr>
        <a:xfrm>
          <a:off x="1005567" y="4200072"/>
          <a:ext cx="4319361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Secretaria do Polo</a:t>
          </a:r>
        </a:p>
      </xdr:txBody>
    </xdr:sp>
    <xdr:clientData/>
  </xdr:twoCellAnchor>
  <xdr:twoCellAnchor>
    <xdr:from>
      <xdr:col>3</xdr:col>
      <xdr:colOff>38556</xdr:colOff>
      <xdr:row>1</xdr:row>
      <xdr:rowOff>11338</xdr:rowOff>
    </xdr:from>
    <xdr:to>
      <xdr:col>17</xdr:col>
      <xdr:colOff>460375</xdr:colOff>
      <xdr:row>4</xdr:row>
      <xdr:rowOff>40821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818E349F-7DA4-4BB7-9C3F-26978C9C8CD5}"/>
            </a:ext>
          </a:extLst>
        </xdr:cNvPr>
        <xdr:cNvSpPr txBox="1"/>
      </xdr:nvSpPr>
      <xdr:spPr>
        <a:xfrm>
          <a:off x="2181681" y="201838"/>
          <a:ext cx="8956219" cy="600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 b="1">
              <a:solidFill>
                <a:schemeClr val="bg1"/>
              </a:solidFill>
            </a:rPr>
            <a:t>Pesquisa de</a:t>
          </a:r>
          <a:r>
            <a:rPr lang="pt-BR" sz="2800" b="1" baseline="0">
              <a:solidFill>
                <a:schemeClr val="bg1"/>
              </a:solidFill>
            </a:rPr>
            <a:t> Ambiente Acadêmico - UninterTech </a:t>
          </a:r>
          <a:r>
            <a:rPr lang="pt-BR" sz="2800" b="1">
              <a:solidFill>
                <a:schemeClr val="bg1"/>
              </a:solidFill>
            </a:rPr>
            <a:t>- 2022</a:t>
          </a:r>
        </a:p>
      </xdr:txBody>
    </xdr:sp>
    <xdr:clientData/>
  </xdr:twoCellAnchor>
  <xdr:twoCellAnchor editAs="oneCell">
    <xdr:from>
      <xdr:col>0</xdr:col>
      <xdr:colOff>81189</xdr:colOff>
      <xdr:row>0</xdr:row>
      <xdr:rowOff>81190</xdr:rowOff>
    </xdr:from>
    <xdr:to>
      <xdr:col>2</xdr:col>
      <xdr:colOff>449036</xdr:colOff>
      <xdr:row>4</xdr:row>
      <xdr:rowOff>122463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75F666F-4B17-4E21-9448-EF6EDF074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89" y="81190"/>
          <a:ext cx="1901372" cy="803273"/>
        </a:xfrm>
        <a:prstGeom prst="rect">
          <a:avLst/>
        </a:prstGeom>
      </xdr:spPr>
    </xdr:pic>
    <xdr:clientData/>
  </xdr:twoCellAnchor>
  <xdr:twoCellAnchor>
    <xdr:from>
      <xdr:col>1</xdr:col>
      <xdr:colOff>97971</xdr:colOff>
      <xdr:row>23</xdr:row>
      <xdr:rowOff>148318</xdr:rowOff>
    </xdr:from>
    <xdr:to>
      <xdr:col>8</xdr:col>
      <xdr:colOff>155120</xdr:colOff>
      <xdr:row>25</xdr:row>
      <xdr:rowOff>167368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AF0966D-7B57-4F54-B04D-E7C39AA94781}"/>
            </a:ext>
          </a:extLst>
        </xdr:cNvPr>
        <xdr:cNvSpPr/>
      </xdr:nvSpPr>
      <xdr:spPr>
        <a:xfrm>
          <a:off x="1021896" y="4796518"/>
          <a:ext cx="432434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Solicitação</a:t>
          </a:r>
          <a:r>
            <a:rPr lang="pt-BR" sz="2400" baseline="0"/>
            <a:t> de Serviços</a:t>
          </a:r>
          <a:endParaRPr lang="pt-BR" sz="2400"/>
        </a:p>
      </xdr:txBody>
    </xdr:sp>
    <xdr:clientData/>
  </xdr:twoCellAnchor>
  <xdr:twoCellAnchor>
    <xdr:from>
      <xdr:col>8</xdr:col>
      <xdr:colOff>596334</xdr:colOff>
      <xdr:row>8</xdr:row>
      <xdr:rowOff>63840</xdr:rowOff>
    </xdr:from>
    <xdr:to>
      <xdr:col>16</xdr:col>
      <xdr:colOff>46264</xdr:colOff>
      <xdr:row>10</xdr:row>
      <xdr:rowOff>82890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227941C-02D1-44E9-8936-BC7F52375B0C}"/>
            </a:ext>
          </a:extLst>
        </xdr:cNvPr>
        <xdr:cNvSpPr/>
      </xdr:nvSpPr>
      <xdr:spPr>
        <a:xfrm>
          <a:off x="5787459" y="1854540"/>
          <a:ext cx="4326730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Tutoria a Distância</a:t>
          </a:r>
        </a:p>
      </xdr:txBody>
    </xdr:sp>
    <xdr:clientData/>
  </xdr:twoCellAnchor>
  <xdr:twoCellAnchor>
    <xdr:from>
      <xdr:col>9</xdr:col>
      <xdr:colOff>454</xdr:colOff>
      <xdr:row>11</xdr:row>
      <xdr:rowOff>153421</xdr:rowOff>
    </xdr:from>
    <xdr:to>
      <xdr:col>16</xdr:col>
      <xdr:colOff>57603</xdr:colOff>
      <xdr:row>13</xdr:row>
      <xdr:rowOff>172471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270B6DE-57BE-4365-8CA9-98CB25BF3538}"/>
            </a:ext>
          </a:extLst>
        </xdr:cNvPr>
        <xdr:cNvSpPr/>
      </xdr:nvSpPr>
      <xdr:spPr>
        <a:xfrm>
          <a:off x="5801179" y="2515621"/>
          <a:ext cx="432434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Serviços</a:t>
          </a:r>
          <a:r>
            <a:rPr lang="pt-BR" sz="2400" baseline="0"/>
            <a:t> Financeiros</a:t>
          </a:r>
          <a:endParaRPr lang="pt-BR" sz="2400"/>
        </a:p>
      </xdr:txBody>
    </xdr:sp>
    <xdr:clientData/>
  </xdr:twoCellAnchor>
  <xdr:twoCellAnchor>
    <xdr:from>
      <xdr:col>1</xdr:col>
      <xdr:colOff>91733</xdr:colOff>
      <xdr:row>17</xdr:row>
      <xdr:rowOff>138112</xdr:rowOff>
    </xdr:from>
    <xdr:to>
      <xdr:col>8</xdr:col>
      <xdr:colOff>148882</xdr:colOff>
      <xdr:row>19</xdr:row>
      <xdr:rowOff>157162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51F2EA5-0617-4FEE-BB98-87679761ABD6}"/>
            </a:ext>
          </a:extLst>
        </xdr:cNvPr>
        <xdr:cNvSpPr/>
      </xdr:nvSpPr>
      <xdr:spPr>
        <a:xfrm>
          <a:off x="1015658" y="3643312"/>
          <a:ext cx="4324349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Orientador Educacional</a:t>
          </a:r>
          <a:r>
            <a:rPr lang="pt-BR" sz="2400" baseline="0"/>
            <a:t> do Polo</a:t>
          </a:r>
          <a:endParaRPr lang="pt-BR" sz="2400"/>
        </a:p>
      </xdr:txBody>
    </xdr:sp>
    <xdr:clientData/>
  </xdr:twoCellAnchor>
  <xdr:twoCellAnchor>
    <xdr:from>
      <xdr:col>8</xdr:col>
      <xdr:colOff>597240</xdr:colOff>
      <xdr:row>14</xdr:row>
      <xdr:rowOff>174059</xdr:rowOff>
    </xdr:from>
    <xdr:to>
      <xdr:col>16</xdr:col>
      <xdr:colOff>40820</xdr:colOff>
      <xdr:row>17</xdr:row>
      <xdr:rowOff>2609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DC3D663-286E-40CF-A29C-0FBDDD3F9B0B}"/>
            </a:ext>
          </a:extLst>
        </xdr:cNvPr>
        <xdr:cNvSpPr/>
      </xdr:nvSpPr>
      <xdr:spPr>
        <a:xfrm>
          <a:off x="5788365" y="3107759"/>
          <a:ext cx="4320380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CMA</a:t>
          </a:r>
        </a:p>
      </xdr:txBody>
    </xdr:sp>
    <xdr:clientData/>
  </xdr:twoCellAnchor>
  <xdr:twoCellAnchor>
    <xdr:from>
      <xdr:col>8</xdr:col>
      <xdr:colOff>586809</xdr:colOff>
      <xdr:row>17</xdr:row>
      <xdr:rowOff>166121</xdr:rowOff>
    </xdr:from>
    <xdr:to>
      <xdr:col>16</xdr:col>
      <xdr:colOff>65770</xdr:colOff>
      <xdr:row>19</xdr:row>
      <xdr:rowOff>185171</xdr:rowOff>
    </xdr:to>
    <xdr:sp macro="" textlink="">
      <xdr:nvSpPr>
        <xdr:cNvPr id="12" name="Retângul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0466AEF-B811-4A02-9202-9A316C3F6995}"/>
            </a:ext>
          </a:extLst>
        </xdr:cNvPr>
        <xdr:cNvSpPr/>
      </xdr:nvSpPr>
      <xdr:spPr>
        <a:xfrm>
          <a:off x="5777934" y="3671321"/>
          <a:ext cx="4355761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CPA</a:t>
          </a:r>
        </a:p>
      </xdr:txBody>
    </xdr:sp>
    <xdr:clientData/>
  </xdr:twoCellAnchor>
  <xdr:twoCellAnchor>
    <xdr:from>
      <xdr:col>1</xdr:col>
      <xdr:colOff>67128</xdr:colOff>
      <xdr:row>8</xdr:row>
      <xdr:rowOff>63499</xdr:rowOff>
    </xdr:from>
    <xdr:to>
      <xdr:col>8</xdr:col>
      <xdr:colOff>136072</xdr:colOff>
      <xdr:row>10</xdr:row>
      <xdr:rowOff>92074</xdr:rowOff>
    </xdr:to>
    <xdr:sp macro="" textlink="">
      <xdr:nvSpPr>
        <xdr:cNvPr id="14" name="Retângulo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C366E32-F664-43DD-A922-7D268E82490F}"/>
            </a:ext>
          </a:extLst>
        </xdr:cNvPr>
        <xdr:cNvSpPr/>
      </xdr:nvSpPr>
      <xdr:spPr>
        <a:xfrm>
          <a:off x="991053" y="1854199"/>
          <a:ext cx="4336144" cy="409575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/>
            <a:t>Representatividade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123822</xdr:colOff>
      <xdr:row>0</xdr:row>
      <xdr:rowOff>148168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FC8C50D1-ECF2-4D5C-8739-6D9C33408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2" y="148168"/>
          <a:ext cx="1569511" cy="638247"/>
        </a:xfrm>
        <a:prstGeom prst="rect">
          <a:avLst/>
        </a:prstGeom>
      </xdr:spPr>
    </xdr:pic>
    <xdr:clientData/>
  </xdr:oneCellAnchor>
  <xdr:twoCellAnchor>
    <xdr:from>
      <xdr:col>12</xdr:col>
      <xdr:colOff>402168</xdr:colOff>
      <xdr:row>1</xdr:row>
      <xdr:rowOff>10584</xdr:rowOff>
    </xdr:from>
    <xdr:to>
      <xdr:col>14</xdr:col>
      <xdr:colOff>612776</xdr:colOff>
      <xdr:row>2</xdr:row>
      <xdr:rowOff>14817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C73664-459A-4A35-960A-D0711F9B0BFB}"/>
            </a:ext>
          </a:extLst>
        </xdr:cNvPr>
        <xdr:cNvSpPr/>
      </xdr:nvSpPr>
      <xdr:spPr>
        <a:xfrm>
          <a:off x="9355668" y="277284"/>
          <a:ext cx="1429808" cy="366183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123822</xdr:colOff>
      <xdr:row>0</xdr:row>
      <xdr:rowOff>105835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D8C4830B-555A-486F-B86B-6C6D3AD44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2" y="105835"/>
          <a:ext cx="1569511" cy="638247"/>
        </a:xfrm>
        <a:prstGeom prst="rect">
          <a:avLst/>
        </a:prstGeom>
      </xdr:spPr>
    </xdr:pic>
    <xdr:clientData/>
  </xdr:oneCellAnchor>
  <xdr:twoCellAnchor>
    <xdr:from>
      <xdr:col>12</xdr:col>
      <xdr:colOff>19050</xdr:colOff>
      <xdr:row>0</xdr:row>
      <xdr:rowOff>257175</xdr:rowOff>
    </xdr:from>
    <xdr:to>
      <xdr:col>14</xdr:col>
      <xdr:colOff>238125</xdr:colOff>
      <xdr:row>2</xdr:row>
      <xdr:rowOff>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440EC-986E-40F4-B0A8-A27EEF9E650E}"/>
            </a:ext>
          </a:extLst>
        </xdr:cNvPr>
        <xdr:cNvSpPr/>
      </xdr:nvSpPr>
      <xdr:spPr>
        <a:xfrm>
          <a:off x="8772525" y="257175"/>
          <a:ext cx="1438275" cy="3429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65614</xdr:colOff>
      <xdr:row>0</xdr:row>
      <xdr:rowOff>152402</xdr:rowOff>
    </xdr:from>
    <xdr:ext cx="1335103" cy="542924"/>
    <xdr:pic>
      <xdr:nvPicPr>
        <xdr:cNvPr id="2" name="Imagem 1">
          <a:extLst>
            <a:ext uri="{FF2B5EF4-FFF2-40B4-BE49-F238E27FC236}">
              <a16:creationId xmlns:a16="http://schemas.microsoft.com/office/drawing/2014/main" id="{E54E8FFA-D22E-4A04-BE9A-F8B3264C6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14" y="152402"/>
          <a:ext cx="1335103" cy="542924"/>
        </a:xfrm>
        <a:prstGeom prst="rect">
          <a:avLst/>
        </a:prstGeom>
      </xdr:spPr>
    </xdr:pic>
    <xdr:clientData/>
  </xdr:oneCellAnchor>
  <xdr:twoCellAnchor>
    <xdr:from>
      <xdr:col>4</xdr:col>
      <xdr:colOff>647700</xdr:colOff>
      <xdr:row>1</xdr:row>
      <xdr:rowOff>19050</xdr:rowOff>
    </xdr:from>
    <xdr:to>
      <xdr:col>6</xdr:col>
      <xdr:colOff>381000</xdr:colOff>
      <xdr:row>1</xdr:row>
      <xdr:rowOff>304800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ABA9D3-B471-4DF7-A661-6C18CD9739F0}"/>
            </a:ext>
          </a:extLst>
        </xdr:cNvPr>
        <xdr:cNvSpPr/>
      </xdr:nvSpPr>
      <xdr:spPr>
        <a:xfrm>
          <a:off x="6591300" y="285750"/>
          <a:ext cx="1209675" cy="28575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200"/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114298</xdr:colOff>
      <xdr:row>0</xdr:row>
      <xdr:rowOff>95251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8649030D-2FCF-41C6-9A4F-DA162C732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8" y="95251"/>
          <a:ext cx="1569511" cy="638247"/>
        </a:xfrm>
        <a:prstGeom prst="rect">
          <a:avLst/>
        </a:prstGeom>
      </xdr:spPr>
    </xdr:pic>
    <xdr:clientData/>
  </xdr:oneCellAnchor>
  <xdr:twoCellAnchor>
    <xdr:from>
      <xdr:col>11</xdr:col>
      <xdr:colOff>590550</xdr:colOff>
      <xdr:row>1</xdr:row>
      <xdr:rowOff>0</xdr:rowOff>
    </xdr:from>
    <xdr:to>
      <xdr:col>14</xdr:col>
      <xdr:colOff>200025</xdr:colOff>
      <xdr:row>2</xdr:row>
      <xdr:rowOff>9525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E82C56-2993-4C80-93D1-D7AE8DA2F0C4}"/>
            </a:ext>
          </a:extLst>
        </xdr:cNvPr>
        <xdr:cNvSpPr/>
      </xdr:nvSpPr>
      <xdr:spPr>
        <a:xfrm>
          <a:off x="8467725" y="266700"/>
          <a:ext cx="1438275" cy="3429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95247</xdr:colOff>
      <xdr:row>0</xdr:row>
      <xdr:rowOff>99485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85336D31-E1EA-4A34-B3C0-6804584B5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7" y="99485"/>
          <a:ext cx="1569511" cy="638247"/>
        </a:xfrm>
        <a:prstGeom prst="rect">
          <a:avLst/>
        </a:prstGeom>
      </xdr:spPr>
    </xdr:pic>
    <xdr:clientData/>
  </xdr:oneCellAnchor>
  <xdr:twoCellAnchor>
    <xdr:from>
      <xdr:col>11</xdr:col>
      <xdr:colOff>793750</xdr:colOff>
      <xdr:row>0</xdr:row>
      <xdr:rowOff>252940</xdr:rowOff>
    </xdr:from>
    <xdr:to>
      <xdr:col>14</xdr:col>
      <xdr:colOff>136524</xdr:colOff>
      <xdr:row>2</xdr:row>
      <xdr:rowOff>22224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518F99-8943-4949-AAD8-A225BB16D3BC}"/>
            </a:ext>
          </a:extLst>
        </xdr:cNvPr>
        <xdr:cNvSpPr/>
      </xdr:nvSpPr>
      <xdr:spPr>
        <a:xfrm>
          <a:off x="9804400" y="252940"/>
          <a:ext cx="1466849" cy="369359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92073</xdr:colOff>
      <xdr:row>0</xdr:row>
      <xdr:rowOff>84668</xdr:rowOff>
    </xdr:from>
    <xdr:ext cx="1639600" cy="666749"/>
    <xdr:pic>
      <xdr:nvPicPr>
        <xdr:cNvPr id="2" name="Imagem 1">
          <a:extLst>
            <a:ext uri="{FF2B5EF4-FFF2-40B4-BE49-F238E27FC236}">
              <a16:creationId xmlns:a16="http://schemas.microsoft.com/office/drawing/2014/main" id="{5EEF130D-EE37-4EA5-9A26-102DF7088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3" y="84668"/>
          <a:ext cx="1639600" cy="666749"/>
        </a:xfrm>
        <a:prstGeom prst="rect">
          <a:avLst/>
        </a:prstGeom>
      </xdr:spPr>
    </xdr:pic>
    <xdr:clientData/>
  </xdr:oneCellAnchor>
  <xdr:twoCellAnchor>
    <xdr:from>
      <xdr:col>11</xdr:col>
      <xdr:colOff>655108</xdr:colOff>
      <xdr:row>1</xdr:row>
      <xdr:rowOff>0</xdr:rowOff>
    </xdr:from>
    <xdr:to>
      <xdr:col>14</xdr:col>
      <xdr:colOff>264583</xdr:colOff>
      <xdr:row>2</xdr:row>
      <xdr:rowOff>9525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0DC41D-8A9E-463D-900B-D458E84A44B2}"/>
            </a:ext>
          </a:extLst>
        </xdr:cNvPr>
        <xdr:cNvSpPr/>
      </xdr:nvSpPr>
      <xdr:spPr>
        <a:xfrm>
          <a:off x="9846733" y="266700"/>
          <a:ext cx="1609725" cy="3429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84664</xdr:colOff>
      <xdr:row>0</xdr:row>
      <xdr:rowOff>76201</xdr:rowOff>
    </xdr:from>
    <xdr:ext cx="1663023" cy="676274"/>
    <xdr:pic>
      <xdr:nvPicPr>
        <xdr:cNvPr id="2" name="Imagem 1">
          <a:extLst>
            <a:ext uri="{FF2B5EF4-FFF2-40B4-BE49-F238E27FC236}">
              <a16:creationId xmlns:a16="http://schemas.microsoft.com/office/drawing/2014/main" id="{55A5BBF6-7354-4FA7-8E0E-A601E3208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4" y="76201"/>
          <a:ext cx="1663023" cy="676274"/>
        </a:xfrm>
        <a:prstGeom prst="rect">
          <a:avLst/>
        </a:prstGeom>
      </xdr:spPr>
    </xdr:pic>
    <xdr:clientData/>
  </xdr:oneCellAnchor>
  <xdr:twoCellAnchor>
    <xdr:from>
      <xdr:col>12</xdr:col>
      <xdr:colOff>171450</xdr:colOff>
      <xdr:row>1</xdr:row>
      <xdr:rowOff>28575</xdr:rowOff>
    </xdr:from>
    <xdr:to>
      <xdr:col>14</xdr:col>
      <xdr:colOff>361950</xdr:colOff>
      <xdr:row>2</xdr:row>
      <xdr:rowOff>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AA44EE-38D3-4EA4-B58F-0FB2ED119B35}"/>
            </a:ext>
          </a:extLst>
        </xdr:cNvPr>
        <xdr:cNvSpPr/>
      </xdr:nvSpPr>
      <xdr:spPr>
        <a:xfrm>
          <a:off x="9239250" y="295275"/>
          <a:ext cx="1409700" cy="3048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200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103714</xdr:colOff>
      <xdr:row>0</xdr:row>
      <xdr:rowOff>95251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78EB04E2-E194-4199-B985-AF18C56BF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14" y="95251"/>
          <a:ext cx="1569511" cy="638247"/>
        </a:xfrm>
        <a:prstGeom prst="rect">
          <a:avLst/>
        </a:prstGeom>
      </xdr:spPr>
    </xdr:pic>
    <xdr:clientData/>
  </xdr:oneCellAnchor>
  <xdr:twoCellAnchor>
    <xdr:from>
      <xdr:col>12</xdr:col>
      <xdr:colOff>142875</xdr:colOff>
      <xdr:row>0</xdr:row>
      <xdr:rowOff>247650</xdr:rowOff>
    </xdr:from>
    <xdr:to>
      <xdr:col>14</xdr:col>
      <xdr:colOff>361950</xdr:colOff>
      <xdr:row>1</xdr:row>
      <xdr:rowOff>323850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306F4F-D80E-4358-AC59-19A89D4B86A5}"/>
            </a:ext>
          </a:extLst>
        </xdr:cNvPr>
        <xdr:cNvSpPr/>
      </xdr:nvSpPr>
      <xdr:spPr>
        <a:xfrm>
          <a:off x="9201150" y="247650"/>
          <a:ext cx="1438275" cy="3429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113239</xdr:colOff>
      <xdr:row>0</xdr:row>
      <xdr:rowOff>107157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E93F055E-1FF0-42B1-A080-7C8B35918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39" y="107157"/>
          <a:ext cx="1569511" cy="638247"/>
        </a:xfrm>
        <a:prstGeom prst="rect">
          <a:avLst/>
        </a:prstGeom>
      </xdr:spPr>
    </xdr:pic>
    <xdr:clientData/>
  </xdr:oneCellAnchor>
  <xdr:twoCellAnchor>
    <xdr:from>
      <xdr:col>12</xdr:col>
      <xdr:colOff>38364</xdr:colOff>
      <xdr:row>0</xdr:row>
      <xdr:rowOff>239977</xdr:rowOff>
    </xdr:from>
    <xdr:to>
      <xdr:col>14</xdr:col>
      <xdr:colOff>255058</xdr:colOff>
      <xdr:row>1</xdr:row>
      <xdr:rowOff>323586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3F41E6-E0E2-4EC5-A9C1-642C95710B75}"/>
            </a:ext>
          </a:extLst>
        </xdr:cNvPr>
        <xdr:cNvSpPr/>
      </xdr:nvSpPr>
      <xdr:spPr>
        <a:xfrm>
          <a:off x="9001389" y="239977"/>
          <a:ext cx="1435894" cy="350309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103714</xdr:colOff>
      <xdr:row>0</xdr:row>
      <xdr:rowOff>95251</xdr:rowOff>
    </xdr:from>
    <xdr:ext cx="156951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9C8C1D8B-AC8E-40B6-B767-05348036F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14" y="95251"/>
          <a:ext cx="1569511" cy="638247"/>
        </a:xfrm>
        <a:prstGeom prst="rect">
          <a:avLst/>
        </a:prstGeom>
      </xdr:spPr>
    </xdr:pic>
    <xdr:clientData/>
  </xdr:oneCellAnchor>
  <xdr:twoCellAnchor>
    <xdr:from>
      <xdr:col>12</xdr:col>
      <xdr:colOff>16933</xdr:colOff>
      <xdr:row>0</xdr:row>
      <xdr:rowOff>247650</xdr:rowOff>
    </xdr:from>
    <xdr:to>
      <xdr:col>14</xdr:col>
      <xdr:colOff>236008</xdr:colOff>
      <xdr:row>1</xdr:row>
      <xdr:rowOff>323850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DEA267-077C-4836-AEF4-511C6F30721E}"/>
            </a:ext>
          </a:extLst>
        </xdr:cNvPr>
        <xdr:cNvSpPr/>
      </xdr:nvSpPr>
      <xdr:spPr>
        <a:xfrm>
          <a:off x="8960908" y="247650"/>
          <a:ext cx="1438275" cy="3429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/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9AFE-F7FE-4D6F-9D36-6030A75D5AD0}">
  <dimension ref="A1:FY89"/>
  <sheetViews>
    <sheetView tabSelected="1" workbookViewId="0"/>
  </sheetViews>
  <sheetFormatPr defaultRowHeight="15" x14ac:dyDescent="0.25"/>
  <cols>
    <col min="1" max="1" width="13.85546875" customWidth="1"/>
    <col min="19" max="181" width="9.1406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9" ht="36" x14ac:dyDescent="0.55000000000000004">
      <c r="A7" s="2"/>
      <c r="B7" s="2"/>
      <c r="C7" s="2"/>
      <c r="D7" s="2"/>
      <c r="E7" s="2"/>
      <c r="F7" s="2"/>
      <c r="G7" s="2"/>
      <c r="H7" s="2"/>
      <c r="I7" s="3" t="s">
        <v>0</v>
      </c>
      <c r="J7" s="4"/>
      <c r="K7" s="4"/>
      <c r="M7" s="2"/>
      <c r="N7" s="4"/>
      <c r="O7" s="4"/>
      <c r="P7" s="4"/>
      <c r="Q7" s="4"/>
      <c r="R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2" customFormat="1" x14ac:dyDescent="0.25"/>
    <row r="43" spans="1:18" s="2" customFormat="1" x14ac:dyDescent="0.25"/>
    <row r="44" spans="1:18" s="2" customFormat="1" x14ac:dyDescent="0.25"/>
    <row r="45" spans="1:18" s="2" customFormat="1" x14ac:dyDescent="0.25"/>
    <row r="46" spans="1:18" s="2" customFormat="1" x14ac:dyDescent="0.25"/>
    <row r="47" spans="1:18" s="2" customFormat="1" x14ac:dyDescent="0.25"/>
    <row r="48" spans="1:1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</sheetData>
  <sheetProtection algorithmName="SHA-512" hashValue="w9Nr8MtKEZ6xvv315PYHKVJC4Swykl/oZaGcIFj1i6khTKtcOq6vSQvV4wL+EQCWoYlbxQxXlzM8EH8udvd1ow==" saltValue="Z/+/twvUNlE9ySh35uO/lA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0B435-D4ED-443D-BA8D-E431904BD101}">
  <dimension ref="A1:Z130"/>
  <sheetViews>
    <sheetView workbookViewId="0">
      <selection activeCell="M112" sqref="M112"/>
    </sheetView>
  </sheetViews>
  <sheetFormatPr defaultRowHeight="15" x14ac:dyDescent="0.25"/>
  <cols>
    <col min="1" max="1" width="9.140625" style="2"/>
    <col min="2" max="2" width="29.85546875" style="2" customWidth="1"/>
    <col min="3" max="7" width="9.140625" style="2"/>
    <col min="8" max="8" width="11.5703125" style="2" customWidth="1"/>
    <col min="9" max="9" width="10.5703125" style="2" customWidth="1"/>
    <col min="10" max="16384" width="9.140625" style="2"/>
  </cols>
  <sheetData>
    <row r="1" spans="1:26" ht="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5"/>
      <c r="N1" s="25"/>
      <c r="O1" s="25"/>
      <c r="P1" s="25"/>
      <c r="Q1" s="25"/>
      <c r="R1" s="7"/>
      <c r="S1" s="7"/>
      <c r="T1" s="7"/>
      <c r="U1" s="7"/>
      <c r="V1" s="7"/>
      <c r="W1" s="7"/>
      <c r="X1" s="7"/>
      <c r="Y1" s="7"/>
      <c r="Z1" s="7"/>
    </row>
    <row r="2" spans="1:26" ht="28.5" x14ac:dyDescent="0.25">
      <c r="A2" s="8"/>
      <c r="B2" s="26"/>
      <c r="C2" s="76" t="s">
        <v>38</v>
      </c>
      <c r="D2" s="8"/>
      <c r="E2" s="8"/>
      <c r="F2" s="8"/>
      <c r="G2" s="8"/>
      <c r="H2" s="8"/>
      <c r="I2" s="8"/>
      <c r="J2" s="8"/>
      <c r="K2" s="8"/>
      <c r="L2" s="8"/>
      <c r="M2" s="25"/>
      <c r="N2" s="25"/>
      <c r="O2" s="25"/>
      <c r="P2" s="25"/>
      <c r="Q2" s="25"/>
      <c r="R2" s="7"/>
      <c r="S2" s="7"/>
      <c r="T2" s="7"/>
      <c r="U2" s="7"/>
      <c r="V2" s="7"/>
      <c r="W2" s="7"/>
      <c r="X2" s="7"/>
      <c r="Y2" s="7"/>
      <c r="Z2" s="7"/>
    </row>
    <row r="3" spans="1:26" ht="2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5"/>
      <c r="N3" s="25"/>
      <c r="O3" s="25"/>
      <c r="P3" s="27"/>
      <c r="Q3" s="25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15"/>
      <c r="B4" s="15"/>
      <c r="C4" s="15"/>
      <c r="D4" s="15"/>
    </row>
    <row r="5" spans="1:26" ht="26.25" x14ac:dyDescent="0.25">
      <c r="A5" s="86" t="s">
        <v>134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7" spans="1:26" ht="23.25" x14ac:dyDescent="0.25">
      <c r="A7" s="85" t="s">
        <v>40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9" spans="1:26" x14ac:dyDescent="0.25">
      <c r="A9" s="28" t="s">
        <v>135</v>
      </c>
    </row>
    <row r="11" spans="1:26" x14ac:dyDescent="0.25">
      <c r="A11" s="29" t="s">
        <v>42</v>
      </c>
      <c r="B11" s="30" t="s">
        <v>136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6" x14ac:dyDescent="0.25">
      <c r="A12" s="32" t="s">
        <v>44</v>
      </c>
      <c r="B12" s="33" t="s">
        <v>137</v>
      </c>
    </row>
    <row r="13" spans="1:26" x14ac:dyDescent="0.25">
      <c r="A13" s="29" t="s">
        <v>46</v>
      </c>
      <c r="B13" s="34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26" x14ac:dyDescent="0.25">
      <c r="A14" s="32" t="s">
        <v>48</v>
      </c>
      <c r="B14" s="35" t="s">
        <v>139</v>
      </c>
    </row>
    <row r="15" spans="1:26" x14ac:dyDescent="0.25">
      <c r="A15" s="29" t="s">
        <v>50</v>
      </c>
      <c r="B15" s="34" t="s">
        <v>140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26" x14ac:dyDescent="0.25">
      <c r="A16" s="32"/>
      <c r="B16" s="35"/>
    </row>
    <row r="18" spans="1:17" x14ac:dyDescent="0.25">
      <c r="B18" s="33"/>
      <c r="C18" s="47" t="s">
        <v>52</v>
      </c>
      <c r="D18" s="47" t="s">
        <v>53</v>
      </c>
      <c r="E18" s="47" t="s">
        <v>54</v>
      </c>
      <c r="F18" s="47" t="s">
        <v>55</v>
      </c>
      <c r="G18" s="47" t="s">
        <v>56</v>
      </c>
      <c r="H18" s="47" t="s">
        <v>59</v>
      </c>
    </row>
    <row r="19" spans="1:17" x14ac:dyDescent="0.25">
      <c r="B19" s="52" t="s">
        <v>58</v>
      </c>
      <c r="C19" s="49">
        <v>24.5</v>
      </c>
      <c r="D19" s="49">
        <v>16</v>
      </c>
      <c r="E19" s="49">
        <v>1.8</v>
      </c>
      <c r="F19" s="49">
        <v>4</v>
      </c>
      <c r="G19" s="49">
        <v>53.7</v>
      </c>
      <c r="H19" s="49">
        <f>SUM(C19:G19)</f>
        <v>100</v>
      </c>
    </row>
    <row r="20" spans="1:17" x14ac:dyDescent="0.25">
      <c r="B20" s="28"/>
      <c r="I20" s="75"/>
    </row>
    <row r="21" spans="1:17" x14ac:dyDescent="0.25">
      <c r="B21" s="28"/>
      <c r="I21" s="68"/>
    </row>
    <row r="22" spans="1:17" ht="23.25" x14ac:dyDescent="0.25">
      <c r="A22" s="85" t="s">
        <v>39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5" spans="1:17" x14ac:dyDescent="0.25">
      <c r="B25" s="56" t="s">
        <v>5</v>
      </c>
      <c r="C25" s="47" t="s">
        <v>52</v>
      </c>
      <c r="D25" s="47" t="s">
        <v>53</v>
      </c>
      <c r="E25" s="47" t="s">
        <v>54</v>
      </c>
      <c r="F25" s="47" t="s">
        <v>55</v>
      </c>
      <c r="G25" s="47" t="s">
        <v>56</v>
      </c>
      <c r="H25" s="47" t="s">
        <v>57</v>
      </c>
    </row>
    <row r="26" spans="1:17" x14ac:dyDescent="0.25">
      <c r="B26" s="41" t="s">
        <v>60</v>
      </c>
      <c r="C26" s="49">
        <v>32.6</v>
      </c>
      <c r="D26" s="49">
        <v>15.1</v>
      </c>
      <c r="E26" s="49"/>
      <c r="F26" s="49"/>
      <c r="G26" s="49">
        <v>52.3</v>
      </c>
      <c r="H26" s="88">
        <v>1</v>
      </c>
    </row>
    <row r="27" spans="1:17" x14ac:dyDescent="0.25">
      <c r="B27" s="41" t="s">
        <v>61</v>
      </c>
      <c r="C27" s="49">
        <v>33.299999999999997</v>
      </c>
      <c r="D27" s="49"/>
      <c r="E27" s="49"/>
      <c r="F27" s="49"/>
      <c r="G27" s="49">
        <v>66.7</v>
      </c>
      <c r="H27" s="88">
        <v>1</v>
      </c>
    </row>
    <row r="28" spans="1:17" x14ac:dyDescent="0.25">
      <c r="B28" s="41" t="s">
        <v>62</v>
      </c>
      <c r="C28" s="49">
        <v>18.2</v>
      </c>
      <c r="D28" s="49">
        <v>18.2</v>
      </c>
      <c r="E28" s="49">
        <v>9.1</v>
      </c>
      <c r="F28" s="49">
        <v>18.2</v>
      </c>
      <c r="G28" s="49">
        <v>36.4</v>
      </c>
      <c r="H28" s="88">
        <v>1</v>
      </c>
    </row>
    <row r="29" spans="1:17" x14ac:dyDescent="0.25">
      <c r="B29" s="41" t="s">
        <v>63</v>
      </c>
      <c r="C29" s="49">
        <v>33.299999999999997</v>
      </c>
      <c r="D29" s="49">
        <v>11.1</v>
      </c>
      <c r="E29" s="49"/>
      <c r="F29" s="49">
        <v>11.1</v>
      </c>
      <c r="G29" s="49">
        <v>44.4</v>
      </c>
      <c r="H29" s="88">
        <v>1</v>
      </c>
    </row>
    <row r="30" spans="1:17" x14ac:dyDescent="0.25">
      <c r="B30" s="41" t="s">
        <v>64</v>
      </c>
      <c r="C30" s="49">
        <v>20</v>
      </c>
      <c r="D30" s="49">
        <v>13.3</v>
      </c>
      <c r="E30" s="49"/>
      <c r="F30" s="49"/>
      <c r="G30" s="49">
        <v>66.7</v>
      </c>
      <c r="H30" s="88">
        <v>1</v>
      </c>
    </row>
    <row r="31" spans="1:17" x14ac:dyDescent="0.25">
      <c r="B31" s="41" t="s">
        <v>65</v>
      </c>
      <c r="C31" s="49">
        <v>6.2</v>
      </c>
      <c r="D31" s="49">
        <v>12.5</v>
      </c>
      <c r="E31" s="49"/>
      <c r="F31" s="49">
        <v>6.2</v>
      </c>
      <c r="G31" s="49">
        <v>75</v>
      </c>
      <c r="H31" s="88">
        <v>1</v>
      </c>
    </row>
    <row r="32" spans="1:17" x14ac:dyDescent="0.25">
      <c r="B32" s="41" t="s">
        <v>66</v>
      </c>
      <c r="C32" s="49">
        <v>10.5</v>
      </c>
      <c r="D32" s="49">
        <v>21.1</v>
      </c>
      <c r="E32" s="49"/>
      <c r="F32" s="49"/>
      <c r="G32" s="49">
        <v>68.400000000000006</v>
      </c>
      <c r="H32" s="88">
        <v>1</v>
      </c>
    </row>
    <row r="33" spans="2:8" x14ac:dyDescent="0.25">
      <c r="B33" s="41" t="s">
        <v>67</v>
      </c>
      <c r="C33" s="49">
        <v>28.2</v>
      </c>
      <c r="D33" s="49">
        <v>15.4</v>
      </c>
      <c r="E33" s="49">
        <v>2.6</v>
      </c>
      <c r="F33" s="49">
        <v>5.0999999999999996</v>
      </c>
      <c r="G33" s="49">
        <v>48.7</v>
      </c>
      <c r="H33" s="88">
        <v>1</v>
      </c>
    </row>
    <row r="34" spans="2:8" x14ac:dyDescent="0.25">
      <c r="B34" s="41" t="s">
        <v>68</v>
      </c>
      <c r="C34" s="49">
        <v>16.7</v>
      </c>
      <c r="D34" s="49">
        <v>16.7</v>
      </c>
      <c r="E34" s="49"/>
      <c r="F34" s="49"/>
      <c r="G34" s="49">
        <v>66.7</v>
      </c>
      <c r="H34" s="88">
        <v>1</v>
      </c>
    </row>
    <row r="35" spans="2:8" x14ac:dyDescent="0.25">
      <c r="B35" s="41" t="s">
        <v>69</v>
      </c>
      <c r="C35" s="49"/>
      <c r="D35" s="49">
        <v>50</v>
      </c>
      <c r="E35" s="49"/>
      <c r="F35" s="49"/>
      <c r="G35" s="49">
        <v>50</v>
      </c>
      <c r="H35" s="88">
        <v>1</v>
      </c>
    </row>
    <row r="36" spans="2:8" x14ac:dyDescent="0.25">
      <c r="B36" s="41" t="s">
        <v>70</v>
      </c>
      <c r="C36" s="49">
        <v>20</v>
      </c>
      <c r="D36" s="49">
        <v>15</v>
      </c>
      <c r="E36" s="49">
        <v>5</v>
      </c>
      <c r="F36" s="49"/>
      <c r="G36" s="49">
        <v>60</v>
      </c>
      <c r="H36" s="88">
        <v>1</v>
      </c>
    </row>
    <row r="37" spans="2:8" x14ac:dyDescent="0.25">
      <c r="B37" s="41" t="s">
        <v>71</v>
      </c>
      <c r="C37" s="49">
        <v>32.1</v>
      </c>
      <c r="D37" s="49">
        <v>10.7</v>
      </c>
      <c r="E37" s="49">
        <v>7.1</v>
      </c>
      <c r="F37" s="49">
        <v>3.6</v>
      </c>
      <c r="G37" s="49">
        <v>46.4</v>
      </c>
      <c r="H37" s="88">
        <v>1</v>
      </c>
    </row>
    <row r="38" spans="2:8" x14ac:dyDescent="0.25">
      <c r="B38" s="41" t="s">
        <v>72</v>
      </c>
      <c r="C38" s="49"/>
      <c r="D38" s="49">
        <v>20</v>
      </c>
      <c r="E38" s="49"/>
      <c r="F38" s="49"/>
      <c r="G38" s="49">
        <v>80</v>
      </c>
      <c r="H38" s="88">
        <v>1</v>
      </c>
    </row>
    <row r="39" spans="2:8" x14ac:dyDescent="0.25">
      <c r="B39" s="41" t="s">
        <v>73</v>
      </c>
      <c r="C39" s="49">
        <v>25</v>
      </c>
      <c r="D39" s="49"/>
      <c r="E39" s="49"/>
      <c r="F39" s="49"/>
      <c r="G39" s="49">
        <v>75</v>
      </c>
      <c r="H39" s="88">
        <v>1</v>
      </c>
    </row>
    <row r="40" spans="2:8" x14ac:dyDescent="0.25">
      <c r="B40" s="41" t="s">
        <v>74</v>
      </c>
      <c r="C40" s="49">
        <v>25</v>
      </c>
      <c r="D40" s="49"/>
      <c r="E40" s="49"/>
      <c r="F40" s="49">
        <v>25</v>
      </c>
      <c r="G40" s="49">
        <v>50</v>
      </c>
      <c r="H40" s="88">
        <v>1</v>
      </c>
    </row>
    <row r="41" spans="2:8" x14ac:dyDescent="0.25">
      <c r="B41" s="41" t="s">
        <v>75</v>
      </c>
      <c r="C41" s="49">
        <v>6.2</v>
      </c>
      <c r="D41" s="49">
        <v>37.5</v>
      </c>
      <c r="E41" s="49">
        <v>6.2</v>
      </c>
      <c r="F41" s="49">
        <v>12.5</v>
      </c>
      <c r="G41" s="49">
        <v>37.5</v>
      </c>
      <c r="H41" s="88">
        <v>1</v>
      </c>
    </row>
    <row r="42" spans="2:8" x14ac:dyDescent="0.25">
      <c r="B42" s="41" t="s">
        <v>76</v>
      </c>
      <c r="C42" s="49"/>
      <c r="D42" s="49"/>
      <c r="E42" s="49"/>
      <c r="F42" s="49"/>
      <c r="G42" s="49">
        <v>100</v>
      </c>
      <c r="H42" s="88">
        <v>1</v>
      </c>
    </row>
    <row r="43" spans="2:8" x14ac:dyDescent="0.25">
      <c r="B43" s="41" t="s">
        <v>78</v>
      </c>
      <c r="C43" s="49">
        <v>25</v>
      </c>
      <c r="D43" s="49">
        <v>25</v>
      </c>
      <c r="E43" s="49"/>
      <c r="F43" s="49"/>
      <c r="G43" s="49">
        <v>50</v>
      </c>
      <c r="H43" s="88">
        <v>1</v>
      </c>
    </row>
    <row r="44" spans="2:8" x14ac:dyDescent="0.25">
      <c r="B44" s="41" t="s">
        <v>79</v>
      </c>
      <c r="C44" s="49">
        <v>25</v>
      </c>
      <c r="D44" s="49">
        <v>25</v>
      </c>
      <c r="E44" s="49"/>
      <c r="F44" s="49"/>
      <c r="G44" s="49">
        <v>50</v>
      </c>
      <c r="H44" s="88">
        <v>1</v>
      </c>
    </row>
    <row r="45" spans="2:8" x14ac:dyDescent="0.25">
      <c r="B45" s="41" t="s">
        <v>80</v>
      </c>
      <c r="C45" s="49">
        <v>29.6</v>
      </c>
      <c r="D45" s="49">
        <v>14.8</v>
      </c>
      <c r="E45" s="49"/>
      <c r="F45" s="49">
        <v>11.1</v>
      </c>
      <c r="G45" s="49">
        <v>44.4</v>
      </c>
      <c r="H45" s="88">
        <v>1</v>
      </c>
    </row>
    <row r="46" spans="2:8" x14ac:dyDescent="0.25">
      <c r="B46" s="41" t="s">
        <v>81</v>
      </c>
      <c r="C46" s="49">
        <v>100</v>
      </c>
      <c r="D46" s="49"/>
      <c r="E46" s="49"/>
      <c r="F46" s="49"/>
      <c r="G46" s="49"/>
      <c r="H46" s="88">
        <v>1</v>
      </c>
    </row>
    <row r="50" spans="1:17" ht="23.25" x14ac:dyDescent="0.25">
      <c r="A50" s="85" t="s">
        <v>40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2" spans="1:17" x14ac:dyDescent="0.25">
      <c r="A52" s="28" t="s">
        <v>141</v>
      </c>
    </row>
    <row r="54" spans="1:17" x14ac:dyDescent="0.25">
      <c r="A54" s="29" t="s">
        <v>42</v>
      </c>
      <c r="B54" s="30" t="s">
        <v>142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x14ac:dyDescent="0.25">
      <c r="A55" s="32" t="s">
        <v>44</v>
      </c>
      <c r="B55" s="33" t="s">
        <v>143</v>
      </c>
    </row>
    <row r="56" spans="1:17" x14ac:dyDescent="0.25">
      <c r="A56" s="29" t="s">
        <v>46</v>
      </c>
      <c r="B56" s="34" t="s">
        <v>144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x14ac:dyDescent="0.25">
      <c r="A57" s="32" t="s">
        <v>48</v>
      </c>
      <c r="B57" s="35" t="s">
        <v>145</v>
      </c>
    </row>
    <row r="58" spans="1:17" x14ac:dyDescent="0.25">
      <c r="A58" s="29" t="s">
        <v>50</v>
      </c>
      <c r="B58" s="34" t="s">
        <v>146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x14ac:dyDescent="0.25">
      <c r="A59" s="32" t="s">
        <v>99</v>
      </c>
      <c r="B59" s="35" t="s">
        <v>147</v>
      </c>
    </row>
    <row r="60" spans="1:17" x14ac:dyDescent="0.25">
      <c r="A60" s="32"/>
      <c r="B60" s="35"/>
    </row>
    <row r="62" spans="1:17" x14ac:dyDescent="0.25">
      <c r="B62" s="33"/>
      <c r="C62" s="47" t="s">
        <v>52</v>
      </c>
      <c r="D62" s="47" t="s">
        <v>53</v>
      </c>
      <c r="E62" s="47" t="s">
        <v>54</v>
      </c>
      <c r="F62" s="47" t="s">
        <v>55</v>
      </c>
      <c r="G62" s="47" t="s">
        <v>56</v>
      </c>
      <c r="H62" s="47" t="s">
        <v>101</v>
      </c>
      <c r="I62" s="47" t="s">
        <v>59</v>
      </c>
    </row>
    <row r="63" spans="1:17" x14ac:dyDescent="0.25">
      <c r="B63" s="52" t="s">
        <v>58</v>
      </c>
      <c r="C63" s="49">
        <v>4.5999999999999996</v>
      </c>
      <c r="D63" s="49">
        <v>2.1</v>
      </c>
      <c r="E63" s="49">
        <v>4.9000000000000004</v>
      </c>
      <c r="F63" s="49">
        <v>30.4</v>
      </c>
      <c r="G63" s="49">
        <v>32.799999999999997</v>
      </c>
      <c r="H63" s="49">
        <v>25.2</v>
      </c>
      <c r="I63" s="88">
        <v>1</v>
      </c>
    </row>
    <row r="64" spans="1:17" x14ac:dyDescent="0.25">
      <c r="B64" s="28"/>
      <c r="I64" s="75"/>
    </row>
    <row r="65" spans="1:17" x14ac:dyDescent="0.25">
      <c r="B65" s="28"/>
      <c r="I65" s="75"/>
    </row>
    <row r="66" spans="1:17" ht="23.25" x14ac:dyDescent="0.25">
      <c r="A66" s="85" t="s">
        <v>39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x14ac:dyDescent="0.25">
      <c r="B67" s="28"/>
      <c r="I67" s="75"/>
    </row>
    <row r="69" spans="1:17" x14ac:dyDescent="0.25">
      <c r="B69" s="48" t="s">
        <v>5</v>
      </c>
      <c r="C69" s="47" t="s">
        <v>52</v>
      </c>
      <c r="D69" s="47" t="s">
        <v>53</v>
      </c>
      <c r="E69" s="47" t="s">
        <v>54</v>
      </c>
      <c r="F69" s="47" t="s">
        <v>55</v>
      </c>
      <c r="G69" s="47" t="s">
        <v>56</v>
      </c>
      <c r="H69" s="47" t="s">
        <v>101</v>
      </c>
      <c r="I69" s="48" t="s">
        <v>57</v>
      </c>
    </row>
    <row r="70" spans="1:17" x14ac:dyDescent="0.25">
      <c r="B70" s="41" t="s">
        <v>60</v>
      </c>
      <c r="C70" s="49">
        <v>8.1</v>
      </c>
      <c r="D70" s="49">
        <v>1.2</v>
      </c>
      <c r="E70" s="49">
        <v>4.7</v>
      </c>
      <c r="F70" s="49">
        <v>23.3</v>
      </c>
      <c r="G70" s="49">
        <v>40.700000000000003</v>
      </c>
      <c r="H70" s="49">
        <v>22.1</v>
      </c>
      <c r="I70" s="88">
        <v>1</v>
      </c>
    </row>
    <row r="71" spans="1:17" x14ac:dyDescent="0.25">
      <c r="B71" s="41" t="s">
        <v>61</v>
      </c>
      <c r="C71" s="49"/>
      <c r="D71" s="49"/>
      <c r="E71" s="49">
        <v>33.299999999999997</v>
      </c>
      <c r="F71" s="49"/>
      <c r="G71" s="49">
        <v>66.7</v>
      </c>
      <c r="H71" s="49"/>
      <c r="I71" s="88">
        <v>1</v>
      </c>
    </row>
    <row r="72" spans="1:17" x14ac:dyDescent="0.25">
      <c r="B72" s="41" t="s">
        <v>62</v>
      </c>
      <c r="C72" s="49" t="s">
        <v>77</v>
      </c>
      <c r="D72" s="49">
        <v>9.1</v>
      </c>
      <c r="E72" s="49">
        <v>9.1</v>
      </c>
      <c r="F72" s="49">
        <v>27.3</v>
      </c>
      <c r="G72" s="49">
        <v>27.3</v>
      </c>
      <c r="H72" s="49">
        <v>27.3</v>
      </c>
      <c r="I72" s="88">
        <v>1</v>
      </c>
    </row>
    <row r="73" spans="1:17" x14ac:dyDescent="0.25">
      <c r="B73" s="41" t="s">
        <v>63</v>
      </c>
      <c r="C73" s="49" t="s">
        <v>77</v>
      </c>
      <c r="D73" s="49"/>
      <c r="E73" s="49">
        <v>11.1</v>
      </c>
      <c r="F73" s="49">
        <v>44.4</v>
      </c>
      <c r="G73" s="49">
        <v>33.299999999999997</v>
      </c>
      <c r="H73" s="49">
        <v>11.1</v>
      </c>
      <c r="I73" s="88">
        <v>1</v>
      </c>
    </row>
    <row r="74" spans="1:17" x14ac:dyDescent="0.25">
      <c r="B74" s="41" t="s">
        <v>64</v>
      </c>
      <c r="C74" s="49"/>
      <c r="D74" s="49">
        <v>6.7</v>
      </c>
      <c r="E74" s="49"/>
      <c r="F74" s="49">
        <v>40</v>
      </c>
      <c r="G74" s="49">
        <v>6.7</v>
      </c>
      <c r="H74" s="49">
        <v>46.7</v>
      </c>
      <c r="I74" s="88">
        <v>1</v>
      </c>
    </row>
    <row r="75" spans="1:17" x14ac:dyDescent="0.25">
      <c r="B75" s="41" t="s">
        <v>65</v>
      </c>
      <c r="C75" s="49" t="s">
        <v>77</v>
      </c>
      <c r="D75" s="49"/>
      <c r="E75" s="49">
        <v>6.2</v>
      </c>
      <c r="F75" s="49">
        <v>25</v>
      </c>
      <c r="G75" s="49">
        <v>50</v>
      </c>
      <c r="H75" s="49">
        <v>18.8</v>
      </c>
      <c r="I75" s="88">
        <v>1</v>
      </c>
    </row>
    <row r="76" spans="1:17" x14ac:dyDescent="0.25">
      <c r="B76" s="41" t="s">
        <v>66</v>
      </c>
      <c r="C76" s="49"/>
      <c r="D76" s="49"/>
      <c r="E76" s="49"/>
      <c r="F76" s="49">
        <v>31.6</v>
      </c>
      <c r="G76" s="49">
        <v>26.3</v>
      </c>
      <c r="H76" s="49">
        <v>42.1</v>
      </c>
      <c r="I76" s="88">
        <v>1</v>
      </c>
    </row>
    <row r="77" spans="1:17" x14ac:dyDescent="0.25">
      <c r="B77" s="41" t="s">
        <v>67</v>
      </c>
      <c r="C77" s="49">
        <v>10.3</v>
      </c>
      <c r="D77" s="49">
        <v>2.6</v>
      </c>
      <c r="E77" s="49">
        <v>5.0999999999999996</v>
      </c>
      <c r="F77" s="49">
        <v>28.2</v>
      </c>
      <c r="G77" s="49">
        <v>25.6</v>
      </c>
      <c r="H77" s="49">
        <v>28.2</v>
      </c>
      <c r="I77" s="88">
        <v>1</v>
      </c>
    </row>
    <row r="78" spans="1:17" x14ac:dyDescent="0.25">
      <c r="B78" s="41" t="s">
        <v>68</v>
      </c>
      <c r="C78" s="49">
        <v>16.7</v>
      </c>
      <c r="D78" s="49"/>
      <c r="E78" s="49"/>
      <c r="F78" s="49">
        <v>33.299999999999997</v>
      </c>
      <c r="G78" s="49">
        <v>33.299999999999997</v>
      </c>
      <c r="H78" s="49">
        <v>16.7</v>
      </c>
      <c r="I78" s="88">
        <v>1</v>
      </c>
    </row>
    <row r="79" spans="1:17" x14ac:dyDescent="0.25">
      <c r="B79" s="41" t="s">
        <v>69</v>
      </c>
      <c r="C79" s="49"/>
      <c r="D79" s="49"/>
      <c r="E79" s="49"/>
      <c r="F79" s="49">
        <v>25</v>
      </c>
      <c r="G79" s="49">
        <v>75</v>
      </c>
      <c r="H79" s="49"/>
      <c r="I79" s="88">
        <v>1</v>
      </c>
    </row>
    <row r="80" spans="1:17" x14ac:dyDescent="0.25">
      <c r="B80" s="41" t="s">
        <v>70</v>
      </c>
      <c r="C80" s="49">
        <v>5</v>
      </c>
      <c r="D80" s="49"/>
      <c r="E80" s="49">
        <v>5</v>
      </c>
      <c r="F80" s="49">
        <v>30</v>
      </c>
      <c r="G80" s="49">
        <v>35</v>
      </c>
      <c r="H80" s="49">
        <v>25</v>
      </c>
      <c r="I80" s="88">
        <v>1</v>
      </c>
    </row>
    <row r="81" spans="1:17" x14ac:dyDescent="0.25">
      <c r="B81" s="41" t="s">
        <v>71</v>
      </c>
      <c r="C81" s="49"/>
      <c r="D81" s="49"/>
      <c r="E81" s="49">
        <v>10.7</v>
      </c>
      <c r="F81" s="49">
        <v>35.700000000000003</v>
      </c>
      <c r="G81" s="49">
        <v>35.700000000000003</v>
      </c>
      <c r="H81" s="49">
        <v>17.899999999999999</v>
      </c>
      <c r="I81" s="88">
        <v>1</v>
      </c>
    </row>
    <row r="82" spans="1:17" x14ac:dyDescent="0.25">
      <c r="B82" s="41" t="s">
        <v>72</v>
      </c>
      <c r="C82" s="49"/>
      <c r="D82" s="49"/>
      <c r="E82" s="49"/>
      <c r="F82" s="49">
        <v>20</v>
      </c>
      <c r="G82" s="49">
        <v>40</v>
      </c>
      <c r="H82" s="49">
        <v>40</v>
      </c>
      <c r="I82" s="88">
        <v>1</v>
      </c>
    </row>
    <row r="83" spans="1:17" x14ac:dyDescent="0.25">
      <c r="B83" s="41" t="s">
        <v>73</v>
      </c>
      <c r="C83" s="49"/>
      <c r="D83" s="49"/>
      <c r="E83" s="49"/>
      <c r="F83" s="49">
        <v>50</v>
      </c>
      <c r="G83" s="49">
        <v>37.5</v>
      </c>
      <c r="H83" s="49">
        <v>12.5</v>
      </c>
      <c r="I83" s="88">
        <v>1</v>
      </c>
    </row>
    <row r="84" spans="1:17" x14ac:dyDescent="0.25">
      <c r="B84" s="41" t="s">
        <v>74</v>
      </c>
      <c r="C84" s="49"/>
      <c r="D84" s="49"/>
      <c r="E84" s="49"/>
      <c r="F84" s="49">
        <v>25</v>
      </c>
      <c r="G84" s="49">
        <v>50</v>
      </c>
      <c r="H84" s="49">
        <v>25</v>
      </c>
      <c r="I84" s="88">
        <v>1</v>
      </c>
    </row>
    <row r="85" spans="1:17" x14ac:dyDescent="0.25">
      <c r="B85" s="41" t="s">
        <v>75</v>
      </c>
      <c r="C85" s="49">
        <v>6.2</v>
      </c>
      <c r="D85" s="49">
        <v>6.2</v>
      </c>
      <c r="E85" s="49">
        <v>12.5</v>
      </c>
      <c r="F85" s="49">
        <v>31.2</v>
      </c>
      <c r="G85" s="49">
        <v>25</v>
      </c>
      <c r="H85" s="49">
        <v>18.8</v>
      </c>
      <c r="I85" s="88">
        <v>1</v>
      </c>
    </row>
    <row r="86" spans="1:17" x14ac:dyDescent="0.25">
      <c r="B86" s="41" t="s">
        <v>76</v>
      </c>
      <c r="C86" s="49" t="s">
        <v>77</v>
      </c>
      <c r="D86" s="49"/>
      <c r="E86" s="49"/>
      <c r="F86" s="49"/>
      <c r="G86" s="49">
        <v>100</v>
      </c>
      <c r="H86" s="49"/>
      <c r="I86" s="88">
        <v>1</v>
      </c>
    </row>
    <row r="87" spans="1:17" x14ac:dyDescent="0.25">
      <c r="B87" s="41" t="s">
        <v>78</v>
      </c>
      <c r="C87" s="49"/>
      <c r="D87" s="49"/>
      <c r="E87" s="49"/>
      <c r="F87" s="49">
        <v>25</v>
      </c>
      <c r="G87" s="49"/>
      <c r="H87" s="49">
        <v>75</v>
      </c>
      <c r="I87" s="88">
        <v>1</v>
      </c>
    </row>
    <row r="88" spans="1:17" x14ac:dyDescent="0.25">
      <c r="B88" s="41" t="s">
        <v>79</v>
      </c>
      <c r="C88" s="49" t="s">
        <v>77</v>
      </c>
      <c r="D88" s="49"/>
      <c r="E88" s="49"/>
      <c r="F88" s="49">
        <v>25</v>
      </c>
      <c r="G88" s="49">
        <v>25</v>
      </c>
      <c r="H88" s="49">
        <v>50</v>
      </c>
      <c r="I88" s="88">
        <v>1</v>
      </c>
    </row>
    <row r="89" spans="1:17" x14ac:dyDescent="0.25">
      <c r="B89" s="41" t="s">
        <v>80</v>
      </c>
      <c r="C89" s="49">
        <v>3.7</v>
      </c>
      <c r="D89" s="49">
        <v>3.7</v>
      </c>
      <c r="E89" s="49"/>
      <c r="F89" s="49">
        <v>48.1</v>
      </c>
      <c r="G89" s="49">
        <v>18.5</v>
      </c>
      <c r="H89" s="49">
        <v>25.9</v>
      </c>
      <c r="I89" s="88">
        <v>1</v>
      </c>
    </row>
    <row r="90" spans="1:17" x14ac:dyDescent="0.25">
      <c r="B90" s="41" t="s">
        <v>81</v>
      </c>
      <c r="C90" s="49"/>
      <c r="D90" s="49">
        <v>100</v>
      </c>
      <c r="E90" s="49"/>
      <c r="F90" s="49"/>
      <c r="G90" s="49"/>
      <c r="H90" s="49"/>
      <c r="I90" s="88">
        <v>1</v>
      </c>
    </row>
    <row r="92" spans="1:17" ht="23.25" x14ac:dyDescent="0.25">
      <c r="A92" s="85" t="s">
        <v>40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4" spans="1:17" x14ac:dyDescent="0.25">
      <c r="A94" s="29" t="s">
        <v>42</v>
      </c>
      <c r="B94" s="30" t="s">
        <v>148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x14ac:dyDescent="0.25">
      <c r="A95" s="32" t="s">
        <v>44</v>
      </c>
      <c r="B95" s="33" t="s">
        <v>149</v>
      </c>
    </row>
    <row r="96" spans="1:17" x14ac:dyDescent="0.25">
      <c r="A96" s="29" t="s">
        <v>46</v>
      </c>
      <c r="B96" s="34" t="s">
        <v>150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x14ac:dyDescent="0.25">
      <c r="A97" s="32" t="s">
        <v>48</v>
      </c>
      <c r="B97" s="35" t="s">
        <v>151</v>
      </c>
    </row>
    <row r="98" spans="1:17" x14ac:dyDescent="0.25">
      <c r="A98" s="29" t="s">
        <v>50</v>
      </c>
      <c r="B98" s="34" t="s">
        <v>152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x14ac:dyDescent="0.25">
      <c r="A99" s="32" t="s">
        <v>99</v>
      </c>
      <c r="B99" s="35" t="s">
        <v>153</v>
      </c>
    </row>
    <row r="100" spans="1:17" x14ac:dyDescent="0.25">
      <c r="A100" s="29" t="s">
        <v>108</v>
      </c>
      <c r="B100" s="30" t="s">
        <v>109</v>
      </c>
      <c r="C100" s="30"/>
      <c r="D100" s="30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2" spans="1:17" x14ac:dyDescent="0.25">
      <c r="B102" s="33"/>
      <c r="C102" s="47" t="s">
        <v>42</v>
      </c>
      <c r="D102" s="48" t="s">
        <v>121</v>
      </c>
      <c r="E102" s="45" t="s">
        <v>44</v>
      </c>
      <c r="F102" s="48" t="s">
        <v>121</v>
      </c>
      <c r="G102" s="45" t="s">
        <v>46</v>
      </c>
      <c r="H102" s="48" t="s">
        <v>121</v>
      </c>
      <c r="I102" s="45" t="s">
        <v>48</v>
      </c>
      <c r="J102" s="48" t="s">
        <v>121</v>
      </c>
      <c r="K102" s="45" t="s">
        <v>50</v>
      </c>
      <c r="L102" s="48" t="s">
        <v>121</v>
      </c>
      <c r="M102" s="45" t="s">
        <v>99</v>
      </c>
      <c r="N102" s="48" t="s">
        <v>121</v>
      </c>
      <c r="O102" s="47" t="s">
        <v>115</v>
      </c>
    </row>
    <row r="103" spans="1:17" x14ac:dyDescent="0.25">
      <c r="B103" s="52" t="s">
        <v>58</v>
      </c>
      <c r="C103" s="49">
        <v>8</v>
      </c>
      <c r="D103" s="49">
        <v>35</v>
      </c>
      <c r="E103" s="49">
        <v>8</v>
      </c>
      <c r="F103" s="49">
        <v>34</v>
      </c>
      <c r="G103" s="49">
        <v>8.1999999999999993</v>
      </c>
      <c r="H103" s="49">
        <v>33.1</v>
      </c>
      <c r="I103" s="49">
        <v>8.1999999999999993</v>
      </c>
      <c r="J103" s="49">
        <v>32.5</v>
      </c>
      <c r="K103" s="49">
        <v>8.1999999999999993</v>
      </c>
      <c r="L103" s="49">
        <v>44.5</v>
      </c>
      <c r="M103" s="49">
        <v>8.1</v>
      </c>
      <c r="N103" s="49">
        <v>44.5</v>
      </c>
      <c r="O103" s="77">
        <v>8.1</v>
      </c>
    </row>
    <row r="106" spans="1:17" ht="23.25" x14ac:dyDescent="0.25">
      <c r="A106" s="85" t="s">
        <v>39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9" spans="1:17" x14ac:dyDescent="0.25">
      <c r="B109" s="74" t="s">
        <v>5</v>
      </c>
      <c r="C109" s="47" t="s">
        <v>42</v>
      </c>
      <c r="D109" s="48" t="s">
        <v>121</v>
      </c>
      <c r="E109" s="45" t="s">
        <v>44</v>
      </c>
      <c r="F109" s="48" t="s">
        <v>121</v>
      </c>
      <c r="G109" s="45" t="s">
        <v>46</v>
      </c>
      <c r="H109" s="48" t="s">
        <v>121</v>
      </c>
      <c r="I109" s="45" t="s">
        <v>48</v>
      </c>
      <c r="J109" s="48" t="s">
        <v>121</v>
      </c>
      <c r="K109" s="45" t="s">
        <v>50</v>
      </c>
      <c r="L109" s="48" t="s">
        <v>121</v>
      </c>
      <c r="M109" s="45" t="s">
        <v>99</v>
      </c>
      <c r="N109" s="48" t="s">
        <v>121</v>
      </c>
      <c r="O109" s="47" t="s">
        <v>115</v>
      </c>
    </row>
    <row r="110" spans="1:17" x14ac:dyDescent="0.25">
      <c r="B110" s="41" t="s">
        <v>60</v>
      </c>
      <c r="C110" s="49">
        <v>8.3000000000000007</v>
      </c>
      <c r="D110" s="78">
        <v>0.30232558139534882</v>
      </c>
      <c r="E110" s="49">
        <v>8.306451612903226</v>
      </c>
      <c r="F110" s="78">
        <v>0.27906976744186046</v>
      </c>
      <c r="G110" s="49">
        <v>8.2741935483870961</v>
      </c>
      <c r="H110" s="78">
        <v>0.27906976744186046</v>
      </c>
      <c r="I110" s="49">
        <v>8.2615384615384624</v>
      </c>
      <c r="J110" s="78">
        <v>0.2441860465116279</v>
      </c>
      <c r="K110" s="49">
        <v>8.3404255319148941</v>
      </c>
      <c r="L110" s="78">
        <v>0.45348837209302323</v>
      </c>
      <c r="M110" s="49">
        <v>8.2083333333333339</v>
      </c>
      <c r="N110" s="78">
        <v>0.44186046511627908</v>
      </c>
      <c r="O110" s="49">
        <f t="shared" ref="O110:O130" si="0">IFERROR(AVERAGE(C110,E110,G110,I110,K110,M110),"-")</f>
        <v>8.2818237480128367</v>
      </c>
    </row>
    <row r="111" spans="1:17" x14ac:dyDescent="0.25">
      <c r="B111" s="41" t="s">
        <v>61</v>
      </c>
      <c r="C111" s="49">
        <v>10</v>
      </c>
      <c r="D111" s="78">
        <v>0.66666666666666663</v>
      </c>
      <c r="E111" s="49">
        <v>10</v>
      </c>
      <c r="F111" s="78">
        <v>0.66666666666666663</v>
      </c>
      <c r="G111" s="49">
        <v>10</v>
      </c>
      <c r="H111" s="78">
        <v>0.66666666666666663</v>
      </c>
      <c r="I111" s="49">
        <v>10</v>
      </c>
      <c r="J111" s="78">
        <v>0.66666666666666663</v>
      </c>
      <c r="K111" s="49">
        <v>10</v>
      </c>
      <c r="L111" s="78">
        <v>0.66666666666666663</v>
      </c>
      <c r="M111" s="49">
        <v>10</v>
      </c>
      <c r="N111" s="78">
        <v>0.66666666666666663</v>
      </c>
      <c r="O111" s="49">
        <f t="shared" si="0"/>
        <v>10</v>
      </c>
    </row>
    <row r="112" spans="1:17" x14ac:dyDescent="0.25">
      <c r="B112" s="41" t="s">
        <v>62</v>
      </c>
      <c r="C112" s="49">
        <v>8.6666666666666661</v>
      </c>
      <c r="D112" s="78">
        <v>0.18181818181818182</v>
      </c>
      <c r="E112" s="49">
        <v>8.8000000000000007</v>
      </c>
      <c r="F112" s="78">
        <v>9.0909090909090912E-2</v>
      </c>
      <c r="G112" s="49">
        <v>9.1</v>
      </c>
      <c r="H112" s="78">
        <v>9.0909090909090912E-2</v>
      </c>
      <c r="I112" s="49">
        <v>8.8888888888888893</v>
      </c>
      <c r="J112" s="78">
        <v>0.18181818181818182</v>
      </c>
      <c r="K112" s="49">
        <v>8.4444444444444446</v>
      </c>
      <c r="L112" s="78">
        <v>0.18181818181818182</v>
      </c>
      <c r="M112" s="49">
        <v>8.4444444444444446</v>
      </c>
      <c r="N112" s="78">
        <v>0.18181818181818182</v>
      </c>
      <c r="O112" s="49">
        <f t="shared" si="0"/>
        <v>8.7240740740740748</v>
      </c>
    </row>
    <row r="113" spans="2:15" x14ac:dyDescent="0.25">
      <c r="B113" s="41" t="s">
        <v>63</v>
      </c>
      <c r="C113" s="49">
        <v>7.125</v>
      </c>
      <c r="D113" s="78">
        <v>0.1111111111111111</v>
      </c>
      <c r="E113" s="49">
        <v>7</v>
      </c>
      <c r="F113" s="78">
        <v>0.1111111111111111</v>
      </c>
      <c r="G113" s="49">
        <v>7.125</v>
      </c>
      <c r="H113" s="78">
        <v>0.1111111111111111</v>
      </c>
      <c r="I113" s="49">
        <v>7</v>
      </c>
      <c r="J113" s="78">
        <v>0.1111111111111111</v>
      </c>
      <c r="K113" s="49">
        <v>7.833333333333333</v>
      </c>
      <c r="L113" s="78">
        <v>0.33333333333333331</v>
      </c>
      <c r="M113" s="49">
        <v>7.666666666666667</v>
      </c>
      <c r="N113" s="78">
        <v>0.33333333333333331</v>
      </c>
      <c r="O113" s="49">
        <f t="shared" si="0"/>
        <v>7.291666666666667</v>
      </c>
    </row>
    <row r="114" spans="2:15" x14ac:dyDescent="0.25">
      <c r="B114" s="41" t="s">
        <v>64</v>
      </c>
      <c r="C114" s="49">
        <v>8.4285714285714288</v>
      </c>
      <c r="D114" s="78">
        <v>0.53333333333333333</v>
      </c>
      <c r="E114" s="49">
        <v>8.625</v>
      </c>
      <c r="F114" s="78">
        <v>0.46666666666666667</v>
      </c>
      <c r="G114" s="49">
        <v>9</v>
      </c>
      <c r="H114" s="78">
        <v>0.4</v>
      </c>
      <c r="I114" s="49">
        <v>8.8888888888888893</v>
      </c>
      <c r="J114" s="78">
        <v>0.4</v>
      </c>
      <c r="K114" s="49">
        <v>9</v>
      </c>
      <c r="L114" s="78">
        <v>0.53333333333333333</v>
      </c>
      <c r="M114" s="49">
        <v>8.8333333333333339</v>
      </c>
      <c r="N114" s="78">
        <v>0.6</v>
      </c>
      <c r="O114" s="49">
        <f t="shared" si="0"/>
        <v>8.7959656084656093</v>
      </c>
    </row>
    <row r="115" spans="2:15" x14ac:dyDescent="0.25">
      <c r="B115" s="41" t="s">
        <v>65</v>
      </c>
      <c r="C115" s="49">
        <v>7</v>
      </c>
      <c r="D115" s="78">
        <v>0.5625</v>
      </c>
      <c r="E115" s="49">
        <v>7</v>
      </c>
      <c r="F115" s="78">
        <v>0.5625</v>
      </c>
      <c r="G115" s="49">
        <v>7.7142857142857144</v>
      </c>
      <c r="H115" s="78">
        <v>0.5625</v>
      </c>
      <c r="I115" s="49">
        <v>7.8571428571428568</v>
      </c>
      <c r="J115" s="78">
        <v>0.5625</v>
      </c>
      <c r="K115" s="49">
        <v>7</v>
      </c>
      <c r="L115" s="78">
        <v>0.5625</v>
      </c>
      <c r="M115" s="49">
        <v>7</v>
      </c>
      <c r="N115" s="78">
        <v>0.5625</v>
      </c>
      <c r="O115" s="49">
        <f t="shared" si="0"/>
        <v>7.2619047619047619</v>
      </c>
    </row>
    <row r="116" spans="2:15" x14ac:dyDescent="0.25">
      <c r="B116" s="41" t="s">
        <v>67</v>
      </c>
      <c r="C116" s="49">
        <v>8.115384615384615</v>
      </c>
      <c r="D116" s="78">
        <v>0.33333333333333331</v>
      </c>
      <c r="E116" s="49">
        <v>8.16</v>
      </c>
      <c r="F116" s="78">
        <v>0.35897435897435898</v>
      </c>
      <c r="G116" s="49">
        <v>8.1199999999999992</v>
      </c>
      <c r="H116" s="78">
        <v>0.35897435897435898</v>
      </c>
      <c r="I116" s="49">
        <v>8.1666666666666661</v>
      </c>
      <c r="J116" s="78">
        <v>0.38461538461538464</v>
      </c>
      <c r="K116" s="49">
        <v>8.2272727272727266</v>
      </c>
      <c r="L116" s="78">
        <v>0.4358974358974359</v>
      </c>
      <c r="M116" s="49">
        <v>8.2272727272727266</v>
      </c>
      <c r="N116" s="78">
        <v>0.4358974358974359</v>
      </c>
      <c r="O116" s="49">
        <f t="shared" si="0"/>
        <v>8.1694327894327881</v>
      </c>
    </row>
    <row r="117" spans="2:15" x14ac:dyDescent="0.25">
      <c r="B117" s="41" t="s">
        <v>66</v>
      </c>
      <c r="C117" s="49">
        <v>7.625</v>
      </c>
      <c r="D117" s="78">
        <v>0.57894736842105265</v>
      </c>
      <c r="E117" s="49">
        <v>7.75</v>
      </c>
      <c r="F117" s="78">
        <v>0.57894736842105265</v>
      </c>
      <c r="G117" s="49">
        <v>8</v>
      </c>
      <c r="H117" s="78">
        <v>0.52631578947368418</v>
      </c>
      <c r="I117" s="49">
        <v>7.8888888888888893</v>
      </c>
      <c r="J117" s="78">
        <v>0.52631578947368418</v>
      </c>
      <c r="K117" s="49">
        <v>8</v>
      </c>
      <c r="L117" s="78">
        <v>0.52631578947368418</v>
      </c>
      <c r="M117" s="49">
        <v>8.1111111111111107</v>
      </c>
      <c r="N117" s="78">
        <v>0.52631578947368418</v>
      </c>
      <c r="O117" s="49">
        <f t="shared" si="0"/>
        <v>7.895833333333333</v>
      </c>
    </row>
    <row r="118" spans="2:15" x14ac:dyDescent="0.25">
      <c r="B118" s="41" t="s">
        <v>68</v>
      </c>
      <c r="C118" s="49">
        <v>8</v>
      </c>
      <c r="D118" s="78">
        <v>0.33333333333333331</v>
      </c>
      <c r="E118" s="49">
        <v>7.8</v>
      </c>
      <c r="F118" s="78">
        <v>0.16666666666666666</v>
      </c>
      <c r="G118" s="49">
        <v>7.8</v>
      </c>
      <c r="H118" s="78">
        <v>0.16666666666666666</v>
      </c>
      <c r="I118" s="49">
        <v>7.8</v>
      </c>
      <c r="J118" s="78">
        <v>0.16666666666666666</v>
      </c>
      <c r="K118" s="49">
        <v>7.5</v>
      </c>
      <c r="L118" s="78">
        <v>0.33333333333333331</v>
      </c>
      <c r="M118" s="49">
        <v>7.25</v>
      </c>
      <c r="N118" s="78">
        <v>0.33333333333333331</v>
      </c>
      <c r="O118" s="49">
        <f t="shared" si="0"/>
        <v>7.6916666666666673</v>
      </c>
    </row>
    <row r="119" spans="2:15" x14ac:dyDescent="0.25">
      <c r="B119" s="41" t="s">
        <v>69</v>
      </c>
      <c r="C119" s="49">
        <v>7.5</v>
      </c>
      <c r="D119" s="78">
        <v>0.5</v>
      </c>
      <c r="E119" s="49">
        <v>7.5</v>
      </c>
      <c r="F119" s="78">
        <v>0.5</v>
      </c>
      <c r="G119" s="49">
        <v>8</v>
      </c>
      <c r="H119" s="78">
        <v>0.5</v>
      </c>
      <c r="I119" s="49">
        <v>8</v>
      </c>
      <c r="J119" s="78">
        <v>0.5</v>
      </c>
      <c r="K119" s="49">
        <v>8</v>
      </c>
      <c r="L119" s="78">
        <v>0.5</v>
      </c>
      <c r="M119" s="49">
        <v>8</v>
      </c>
      <c r="N119" s="78">
        <v>0.5</v>
      </c>
      <c r="O119" s="49">
        <f t="shared" si="0"/>
        <v>7.833333333333333</v>
      </c>
    </row>
    <row r="120" spans="2:15" x14ac:dyDescent="0.25">
      <c r="B120" s="41" t="s">
        <v>70</v>
      </c>
      <c r="C120" s="49">
        <v>8</v>
      </c>
      <c r="D120" s="78">
        <v>0.4</v>
      </c>
      <c r="E120" s="49">
        <v>7.916666666666667</v>
      </c>
      <c r="F120" s="78">
        <v>0.4</v>
      </c>
      <c r="G120" s="49">
        <v>8.0833333333333339</v>
      </c>
      <c r="H120" s="78">
        <v>0.4</v>
      </c>
      <c r="I120" s="49">
        <v>8.1666666666666661</v>
      </c>
      <c r="J120" s="78">
        <v>0.4</v>
      </c>
      <c r="K120" s="49">
        <v>8</v>
      </c>
      <c r="L120" s="78">
        <v>0.5</v>
      </c>
      <c r="M120" s="49">
        <v>8</v>
      </c>
      <c r="N120" s="78">
        <v>0.5</v>
      </c>
      <c r="O120" s="49">
        <f t="shared" si="0"/>
        <v>8.0277777777777768</v>
      </c>
    </row>
    <row r="121" spans="2:15" x14ac:dyDescent="0.25">
      <c r="B121" s="41" t="s">
        <v>71</v>
      </c>
      <c r="C121" s="49">
        <v>7.8571428571428568</v>
      </c>
      <c r="D121" s="78">
        <v>0.25</v>
      </c>
      <c r="E121" s="49">
        <v>7.9047619047619051</v>
      </c>
      <c r="F121" s="78">
        <v>0.25</v>
      </c>
      <c r="G121" s="49">
        <v>7.8636363636363633</v>
      </c>
      <c r="H121" s="78">
        <v>0.21428571428571427</v>
      </c>
      <c r="I121" s="49">
        <v>8.0434782608695645</v>
      </c>
      <c r="J121" s="78">
        <v>0.17857142857142858</v>
      </c>
      <c r="K121" s="49">
        <v>8.2222222222222214</v>
      </c>
      <c r="L121" s="78">
        <v>0.35714285714285715</v>
      </c>
      <c r="M121" s="49">
        <v>8.2222222222222214</v>
      </c>
      <c r="N121" s="78">
        <v>0.35714285714285715</v>
      </c>
      <c r="O121" s="49">
        <f t="shared" si="0"/>
        <v>8.0189106384758553</v>
      </c>
    </row>
    <row r="122" spans="2:15" x14ac:dyDescent="0.25">
      <c r="B122" s="41" t="s">
        <v>72</v>
      </c>
      <c r="C122" s="49">
        <v>5</v>
      </c>
      <c r="D122" s="78">
        <v>0.8</v>
      </c>
      <c r="E122" s="49">
        <v>7.5</v>
      </c>
      <c r="F122" s="78">
        <v>0.6</v>
      </c>
      <c r="G122" s="49">
        <v>5</v>
      </c>
      <c r="H122" s="78">
        <v>0.8</v>
      </c>
      <c r="I122" s="49">
        <v>7.5</v>
      </c>
      <c r="J122" s="78">
        <v>0.6</v>
      </c>
      <c r="K122" s="49">
        <v>5</v>
      </c>
      <c r="L122" s="78">
        <v>0.8</v>
      </c>
      <c r="M122" s="49">
        <v>7.5</v>
      </c>
      <c r="N122" s="78">
        <v>0.6</v>
      </c>
      <c r="O122" s="49">
        <f t="shared" si="0"/>
        <v>6.25</v>
      </c>
    </row>
    <row r="123" spans="2:15" x14ac:dyDescent="0.25">
      <c r="B123" s="41" t="s">
        <v>73</v>
      </c>
      <c r="C123" s="49">
        <v>7.833333333333333</v>
      </c>
      <c r="D123" s="78">
        <v>0.25</v>
      </c>
      <c r="E123" s="49">
        <v>8.1666666666666661</v>
      </c>
      <c r="F123" s="78">
        <v>0.25</v>
      </c>
      <c r="G123" s="49">
        <v>8.8333333333333339</v>
      </c>
      <c r="H123" s="78">
        <v>0.25</v>
      </c>
      <c r="I123" s="49">
        <v>8.6666666666666661</v>
      </c>
      <c r="J123" s="78">
        <v>0.25</v>
      </c>
      <c r="K123" s="49">
        <v>8</v>
      </c>
      <c r="L123" s="78">
        <v>0.25</v>
      </c>
      <c r="M123" s="49">
        <v>7.833333333333333</v>
      </c>
      <c r="N123" s="78">
        <v>0.25</v>
      </c>
      <c r="O123" s="49">
        <f t="shared" si="0"/>
        <v>8.2222222222222232</v>
      </c>
    </row>
    <row r="124" spans="2:15" x14ac:dyDescent="0.25">
      <c r="B124" s="41" t="s">
        <v>74</v>
      </c>
      <c r="C124" s="49">
        <v>9.3333333333333339</v>
      </c>
      <c r="D124" s="78">
        <v>0.25</v>
      </c>
      <c r="E124" s="49">
        <v>9.3333333333333339</v>
      </c>
      <c r="F124" s="78">
        <v>0.25</v>
      </c>
      <c r="G124" s="49">
        <v>9.3333333333333339</v>
      </c>
      <c r="H124" s="78">
        <v>0.25</v>
      </c>
      <c r="I124" s="49">
        <v>9.3333333333333339</v>
      </c>
      <c r="J124" s="78">
        <v>0.25</v>
      </c>
      <c r="K124" s="49">
        <v>9</v>
      </c>
      <c r="L124" s="78">
        <v>0.5</v>
      </c>
      <c r="M124" s="49">
        <v>9</v>
      </c>
      <c r="N124" s="78">
        <v>0.5</v>
      </c>
      <c r="O124" s="49">
        <f t="shared" si="0"/>
        <v>9.2222222222222232</v>
      </c>
    </row>
    <row r="125" spans="2:15" x14ac:dyDescent="0.25">
      <c r="B125" s="41" t="s">
        <v>75</v>
      </c>
      <c r="C125" s="49">
        <v>7.4</v>
      </c>
      <c r="D125" s="78">
        <v>0.375</v>
      </c>
      <c r="E125" s="49">
        <v>7.3</v>
      </c>
      <c r="F125" s="78">
        <v>0.375</v>
      </c>
      <c r="G125" s="49">
        <v>7.7</v>
      </c>
      <c r="H125" s="78">
        <v>0.375</v>
      </c>
      <c r="I125" s="49">
        <v>7.9</v>
      </c>
      <c r="J125" s="78">
        <v>0.375</v>
      </c>
      <c r="K125" s="49">
        <v>8.3333333333333339</v>
      </c>
      <c r="L125" s="78">
        <v>0.4375</v>
      </c>
      <c r="M125" s="49">
        <v>8</v>
      </c>
      <c r="N125" s="78">
        <v>0.5</v>
      </c>
      <c r="O125" s="49">
        <f t="shared" si="0"/>
        <v>7.7722222222222221</v>
      </c>
    </row>
    <row r="126" spans="2:15" x14ac:dyDescent="0.25">
      <c r="B126" s="41" t="s">
        <v>76</v>
      </c>
      <c r="C126" s="49" t="s">
        <v>77</v>
      </c>
      <c r="D126" s="78">
        <v>1</v>
      </c>
      <c r="E126" s="49"/>
      <c r="F126" s="78">
        <v>1</v>
      </c>
      <c r="G126" s="49"/>
      <c r="H126" s="78">
        <v>1</v>
      </c>
      <c r="I126" s="49"/>
      <c r="J126" s="78">
        <v>1</v>
      </c>
      <c r="K126" s="49"/>
      <c r="L126" s="78">
        <v>1</v>
      </c>
      <c r="M126" s="49"/>
      <c r="N126" s="78">
        <v>1</v>
      </c>
      <c r="O126" s="49" t="str">
        <f t="shared" si="0"/>
        <v>-</v>
      </c>
    </row>
    <row r="127" spans="2:15" x14ac:dyDescent="0.25">
      <c r="B127" s="41" t="s">
        <v>78</v>
      </c>
      <c r="C127" s="49">
        <v>7</v>
      </c>
      <c r="D127" s="78">
        <v>0.25</v>
      </c>
      <c r="E127" s="49">
        <v>7</v>
      </c>
      <c r="F127" s="78">
        <v>0.25</v>
      </c>
      <c r="G127" s="49">
        <v>7</v>
      </c>
      <c r="H127" s="78">
        <v>0.25</v>
      </c>
      <c r="I127" s="49">
        <v>8.6666666666666661</v>
      </c>
      <c r="J127" s="78">
        <v>0.25</v>
      </c>
      <c r="K127" s="49">
        <v>9.5</v>
      </c>
      <c r="L127" s="78">
        <v>0.5</v>
      </c>
      <c r="M127" s="49">
        <v>9.5</v>
      </c>
      <c r="N127" s="78">
        <v>0.5</v>
      </c>
      <c r="O127" s="49">
        <f t="shared" si="0"/>
        <v>8.1111111111111107</v>
      </c>
    </row>
    <row r="128" spans="2:15" x14ac:dyDescent="0.25">
      <c r="B128" s="41" t="s">
        <v>79</v>
      </c>
      <c r="C128" s="49">
        <v>7.333333333333333</v>
      </c>
      <c r="D128" s="78">
        <v>0.25</v>
      </c>
      <c r="E128" s="49">
        <v>7.333333333333333</v>
      </c>
      <c r="F128" s="78">
        <v>0.25</v>
      </c>
      <c r="G128" s="49">
        <v>9.3333333333333339</v>
      </c>
      <c r="H128" s="78">
        <v>0.25</v>
      </c>
      <c r="I128" s="49">
        <v>9.3333333333333339</v>
      </c>
      <c r="J128" s="78">
        <v>0.25</v>
      </c>
      <c r="K128" s="49">
        <v>8.5</v>
      </c>
      <c r="L128" s="78">
        <v>0.5</v>
      </c>
      <c r="M128" s="49">
        <v>8.5</v>
      </c>
      <c r="N128" s="78">
        <v>0.5</v>
      </c>
      <c r="O128" s="49">
        <f t="shared" si="0"/>
        <v>8.3888888888888893</v>
      </c>
    </row>
    <row r="129" spans="2:15" x14ac:dyDescent="0.25">
      <c r="B129" s="41" t="s">
        <v>80</v>
      </c>
      <c r="C129" s="49">
        <v>8.25</v>
      </c>
      <c r="D129" s="78">
        <v>0.25925925925925924</v>
      </c>
      <c r="E129" s="49">
        <v>7.833333333333333</v>
      </c>
      <c r="F129" s="78">
        <v>0.33333333333333331</v>
      </c>
      <c r="G129" s="49">
        <v>8.2105263157894743</v>
      </c>
      <c r="H129" s="78">
        <v>0.29629629629629628</v>
      </c>
      <c r="I129" s="49">
        <v>7.8888888888888893</v>
      </c>
      <c r="J129" s="78">
        <v>0.33333333333333331</v>
      </c>
      <c r="K129" s="49">
        <v>7.75</v>
      </c>
      <c r="L129" s="78">
        <v>0.40740740740740738</v>
      </c>
      <c r="M129" s="49">
        <v>7.75</v>
      </c>
      <c r="N129" s="78">
        <v>0.40740740740740738</v>
      </c>
      <c r="O129" s="49">
        <f t="shared" si="0"/>
        <v>7.947124756335282</v>
      </c>
    </row>
    <row r="130" spans="2:15" x14ac:dyDescent="0.25">
      <c r="B130" s="41" t="s">
        <v>81</v>
      </c>
      <c r="C130" s="49">
        <v>8</v>
      </c>
      <c r="D130" s="78">
        <v>0</v>
      </c>
      <c r="E130" s="49">
        <v>8</v>
      </c>
      <c r="F130" s="78">
        <v>0</v>
      </c>
      <c r="G130" s="49">
        <v>8</v>
      </c>
      <c r="H130" s="78">
        <v>0</v>
      </c>
      <c r="I130" s="49">
        <v>8</v>
      </c>
      <c r="J130" s="78">
        <v>0</v>
      </c>
      <c r="K130" s="49">
        <v>8</v>
      </c>
      <c r="L130" s="78">
        <v>0</v>
      </c>
      <c r="M130" s="49">
        <v>8</v>
      </c>
      <c r="N130" s="78">
        <v>0</v>
      </c>
      <c r="O130" s="49">
        <f t="shared" si="0"/>
        <v>8</v>
      </c>
    </row>
  </sheetData>
  <sheetProtection algorithmName="SHA-512" hashValue="e5rY2l7yxI6RPDmOZKf1LIkk+FiL+FoudrwIpvi+v3CJVCjVB32gBniPpSa4lUg7/0Q3h0NW0OduYzcNUUcFGg==" saltValue="hnMfPfd6Gu4yhaWNx5bHMQ==" spinCount="100000" sheet="1" objects="1" scenarios="1"/>
  <mergeCells count="7">
    <mergeCell ref="A106:Q106"/>
    <mergeCell ref="A5:Q5"/>
    <mergeCell ref="A7:Q7"/>
    <mergeCell ref="A22:Q22"/>
    <mergeCell ref="A50:Q50"/>
    <mergeCell ref="A66:Q66"/>
    <mergeCell ref="A92:Q92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B12D6-D3E4-4D04-824A-2A0437FF03C7}">
  <dimension ref="A1:Z90"/>
  <sheetViews>
    <sheetView workbookViewId="0">
      <selection activeCell="M17" sqref="M17"/>
    </sheetView>
  </sheetViews>
  <sheetFormatPr defaultRowHeight="15" x14ac:dyDescent="0.25"/>
  <cols>
    <col min="1" max="1" width="9.140625" style="2"/>
    <col min="2" max="2" width="30.7109375" style="2" customWidth="1"/>
    <col min="3" max="16384" width="9.140625" style="2"/>
  </cols>
  <sheetData>
    <row r="1" spans="1:26" ht="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5"/>
      <c r="N1" s="25"/>
      <c r="O1" s="25"/>
      <c r="P1" s="25"/>
      <c r="Q1" s="25"/>
      <c r="R1" s="7"/>
      <c r="S1" s="7"/>
      <c r="T1" s="7"/>
      <c r="U1" s="7"/>
      <c r="V1" s="7"/>
      <c r="W1" s="7"/>
      <c r="X1" s="7"/>
      <c r="Y1" s="7"/>
      <c r="Z1" s="7"/>
    </row>
    <row r="2" spans="1:26" ht="26.25" x14ac:dyDescent="0.25">
      <c r="A2" s="8"/>
      <c r="B2" s="26"/>
      <c r="C2" s="10" t="s">
        <v>38</v>
      </c>
      <c r="D2" s="8"/>
      <c r="E2" s="8"/>
      <c r="F2" s="8"/>
      <c r="G2" s="8"/>
      <c r="H2" s="8"/>
      <c r="I2" s="8"/>
      <c r="J2" s="8"/>
      <c r="K2" s="8"/>
      <c r="L2" s="8"/>
      <c r="M2" s="25"/>
      <c r="N2" s="25"/>
      <c r="O2" s="25"/>
      <c r="P2" s="25"/>
      <c r="Q2" s="25"/>
      <c r="R2" s="7"/>
      <c r="S2" s="7"/>
      <c r="T2" s="7"/>
      <c r="U2" s="7"/>
      <c r="V2" s="7"/>
      <c r="W2" s="7"/>
      <c r="X2" s="7"/>
      <c r="Y2" s="7"/>
      <c r="Z2" s="7"/>
    </row>
    <row r="3" spans="1:26" ht="2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5"/>
      <c r="N3" s="25"/>
      <c r="O3" s="25"/>
      <c r="P3" s="27"/>
      <c r="Q3" s="25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15"/>
      <c r="B4" s="15"/>
      <c r="C4" s="15"/>
      <c r="D4" s="15"/>
    </row>
    <row r="5" spans="1:26" ht="26.25" x14ac:dyDescent="0.25">
      <c r="A5" s="86" t="s">
        <v>154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7" spans="1:26" ht="23.25" x14ac:dyDescent="0.25">
      <c r="A7" s="85" t="s">
        <v>40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10" spans="1:26" x14ac:dyDescent="0.25">
      <c r="A10" s="29" t="s">
        <v>42</v>
      </c>
      <c r="B10" s="30" t="s">
        <v>155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26" x14ac:dyDescent="0.25">
      <c r="A11" s="32" t="s">
        <v>44</v>
      </c>
      <c r="B11" s="33" t="s">
        <v>156</v>
      </c>
    </row>
    <row r="12" spans="1:26" x14ac:dyDescent="0.25">
      <c r="A12" s="29" t="s">
        <v>46</v>
      </c>
      <c r="B12" s="34" t="s">
        <v>157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26" x14ac:dyDescent="0.25">
      <c r="A13" s="32" t="s">
        <v>48</v>
      </c>
      <c r="B13" s="35" t="s">
        <v>158</v>
      </c>
    </row>
    <row r="14" spans="1:26" x14ac:dyDescent="0.25">
      <c r="A14" s="29" t="s">
        <v>50</v>
      </c>
      <c r="B14" s="34" t="s">
        <v>159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26" x14ac:dyDescent="0.25">
      <c r="A15" s="32" t="s">
        <v>108</v>
      </c>
      <c r="B15" s="33" t="s">
        <v>109</v>
      </c>
      <c r="C15" s="33"/>
      <c r="D15" s="33"/>
    </row>
    <row r="16" spans="1:26" x14ac:dyDescent="0.25">
      <c r="A16" s="32"/>
      <c r="B16" s="35"/>
    </row>
    <row r="18" spans="1:17" x14ac:dyDescent="0.25">
      <c r="B18" s="33"/>
      <c r="C18" s="47" t="s">
        <v>42</v>
      </c>
      <c r="D18" s="48" t="s">
        <v>121</v>
      </c>
      <c r="E18" s="47" t="s">
        <v>44</v>
      </c>
      <c r="F18" s="48" t="s">
        <v>121</v>
      </c>
      <c r="G18" s="47" t="s">
        <v>46</v>
      </c>
      <c r="H18" s="48" t="s">
        <v>121</v>
      </c>
      <c r="I18" s="47" t="s">
        <v>48</v>
      </c>
      <c r="J18" s="48" t="s">
        <v>121</v>
      </c>
      <c r="K18" s="47" t="s">
        <v>50</v>
      </c>
      <c r="L18" s="48" t="s">
        <v>121</v>
      </c>
      <c r="M18" s="47" t="s">
        <v>115</v>
      </c>
    </row>
    <row r="19" spans="1:17" x14ac:dyDescent="0.25">
      <c r="B19" s="52" t="s">
        <v>58</v>
      </c>
      <c r="C19" s="39">
        <v>8.4</v>
      </c>
      <c r="D19" s="39">
        <v>24.2</v>
      </c>
      <c r="E19" s="39">
        <v>8.4</v>
      </c>
      <c r="F19" s="39">
        <v>28.5</v>
      </c>
      <c r="G19" s="39">
        <v>8.3000000000000007</v>
      </c>
      <c r="H19" s="39">
        <v>20.6</v>
      </c>
      <c r="I19" s="39">
        <v>8.3000000000000007</v>
      </c>
      <c r="J19" s="39">
        <v>21.5</v>
      </c>
      <c r="K19" s="39">
        <v>8.6999999999999993</v>
      </c>
      <c r="L19" s="39">
        <v>20.2</v>
      </c>
      <c r="M19" s="49">
        <v>8.4</v>
      </c>
    </row>
    <row r="20" spans="1:17" x14ac:dyDescent="0.25">
      <c r="B20" s="28"/>
      <c r="I20" s="75"/>
    </row>
    <row r="21" spans="1:17" x14ac:dyDescent="0.25">
      <c r="B21" s="28"/>
      <c r="I21" s="75"/>
    </row>
    <row r="22" spans="1:17" ht="23.25" x14ac:dyDescent="0.25">
      <c r="A22" s="85" t="s">
        <v>39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x14ac:dyDescent="0.25">
      <c r="B23" s="28"/>
      <c r="I23" s="75"/>
    </row>
    <row r="25" spans="1:17" x14ac:dyDescent="0.25">
      <c r="B25" s="74" t="s">
        <v>5</v>
      </c>
      <c r="C25" s="47" t="s">
        <v>42</v>
      </c>
      <c r="D25" s="74" t="s">
        <v>108</v>
      </c>
      <c r="E25" s="47" t="s">
        <v>44</v>
      </c>
      <c r="F25" s="74" t="s">
        <v>108</v>
      </c>
      <c r="G25" s="47" t="s">
        <v>46</v>
      </c>
      <c r="H25" s="74" t="s">
        <v>108</v>
      </c>
      <c r="I25" s="47" t="s">
        <v>48</v>
      </c>
      <c r="J25" s="74" t="s">
        <v>108</v>
      </c>
      <c r="K25" s="47" t="s">
        <v>50</v>
      </c>
      <c r="L25" s="74" t="s">
        <v>108</v>
      </c>
      <c r="M25" s="74" t="s">
        <v>116</v>
      </c>
    </row>
    <row r="26" spans="1:17" x14ac:dyDescent="0.25">
      <c r="B26" s="41" t="s">
        <v>60</v>
      </c>
      <c r="C26" s="49">
        <v>8.6999999999999993</v>
      </c>
      <c r="D26" s="53">
        <v>0.18604651162790697</v>
      </c>
      <c r="E26" s="49">
        <v>8.861538461538462</v>
      </c>
      <c r="F26" s="53">
        <v>0.2441860465116279</v>
      </c>
      <c r="G26" s="49">
        <v>8.5753424657534243</v>
      </c>
      <c r="H26" s="53">
        <v>0.15116279069767441</v>
      </c>
      <c r="I26" s="49">
        <v>8.5416666666666661</v>
      </c>
      <c r="J26" s="53">
        <v>0.16279069767441862</v>
      </c>
      <c r="K26" s="49">
        <v>8.9722222222222214</v>
      </c>
      <c r="L26" s="53">
        <v>0.16279069767441862</v>
      </c>
      <c r="M26" s="49">
        <f t="shared" ref="M26:M46" si="0">IFERROR(AVERAGE(C26,E26,G26,I26,K26),"-")</f>
        <v>8.7301539632361536</v>
      </c>
    </row>
    <row r="27" spans="1:17" x14ac:dyDescent="0.25">
      <c r="B27" s="41" t="s">
        <v>61</v>
      </c>
      <c r="C27" s="49">
        <v>8.3333333333333339</v>
      </c>
      <c r="D27" s="53">
        <v>0</v>
      </c>
      <c r="E27" s="49">
        <v>8</v>
      </c>
      <c r="F27" s="53">
        <v>0</v>
      </c>
      <c r="G27" s="49">
        <v>8</v>
      </c>
      <c r="H27" s="53">
        <v>0</v>
      </c>
      <c r="I27" s="49">
        <v>8.6666666666666661</v>
      </c>
      <c r="J27" s="53">
        <v>0</v>
      </c>
      <c r="K27" s="49">
        <v>9.3333333333333339</v>
      </c>
      <c r="L27" s="53">
        <v>0</v>
      </c>
      <c r="M27" s="49">
        <f t="shared" si="0"/>
        <v>8.4666666666666668</v>
      </c>
    </row>
    <row r="28" spans="1:17" x14ac:dyDescent="0.25">
      <c r="B28" s="41" t="s">
        <v>62</v>
      </c>
      <c r="C28" s="49">
        <v>9</v>
      </c>
      <c r="D28" s="53">
        <v>9.0909090909090912E-2</v>
      </c>
      <c r="E28" s="49">
        <v>9.2222222222222214</v>
      </c>
      <c r="F28" s="53">
        <v>0.18181818181818182</v>
      </c>
      <c r="G28" s="49">
        <v>8.9</v>
      </c>
      <c r="H28" s="53">
        <v>9.0909090909090912E-2</v>
      </c>
      <c r="I28" s="49">
        <v>9.1999999999999993</v>
      </c>
      <c r="J28" s="53">
        <v>9.0909090909090912E-2</v>
      </c>
      <c r="K28" s="49">
        <v>9.1</v>
      </c>
      <c r="L28" s="53">
        <v>9.0909090909090912E-2</v>
      </c>
      <c r="M28" s="49">
        <f t="shared" si="0"/>
        <v>9.0844444444444452</v>
      </c>
    </row>
    <row r="29" spans="1:17" x14ac:dyDescent="0.25">
      <c r="B29" s="41" t="s">
        <v>63</v>
      </c>
      <c r="C29" s="49">
        <v>8.7142857142857135</v>
      </c>
      <c r="D29" s="53">
        <v>0.22222222222222221</v>
      </c>
      <c r="E29" s="49">
        <v>8.7142857142857135</v>
      </c>
      <c r="F29" s="53">
        <v>0.22222222222222221</v>
      </c>
      <c r="G29" s="49">
        <v>7.875</v>
      </c>
      <c r="H29" s="53">
        <v>0.1111111111111111</v>
      </c>
      <c r="I29" s="49">
        <v>8.8571428571428577</v>
      </c>
      <c r="J29" s="53">
        <v>0.22222222222222221</v>
      </c>
      <c r="K29" s="49">
        <v>8.8571428571428577</v>
      </c>
      <c r="L29" s="53">
        <v>0.22222222222222221</v>
      </c>
      <c r="M29" s="49">
        <f t="shared" si="0"/>
        <v>8.6035714285714278</v>
      </c>
    </row>
    <row r="30" spans="1:17" x14ac:dyDescent="0.25">
      <c r="B30" s="41" t="s">
        <v>64</v>
      </c>
      <c r="C30" s="49">
        <v>8.6</v>
      </c>
      <c r="D30" s="53">
        <v>0.33333333333333331</v>
      </c>
      <c r="E30" s="49">
        <v>8.625</v>
      </c>
      <c r="F30" s="53">
        <v>0.46666666666666667</v>
      </c>
      <c r="G30" s="49">
        <v>8.4444444444444446</v>
      </c>
      <c r="H30" s="53">
        <v>0.4</v>
      </c>
      <c r="I30" s="49">
        <v>8.2222222222222214</v>
      </c>
      <c r="J30" s="53">
        <v>0.4</v>
      </c>
      <c r="K30" s="49">
        <v>8.8000000000000007</v>
      </c>
      <c r="L30" s="53">
        <v>0.33333333333333331</v>
      </c>
      <c r="M30" s="49">
        <f t="shared" si="0"/>
        <v>8.5383333333333322</v>
      </c>
    </row>
    <row r="31" spans="1:17" x14ac:dyDescent="0.25">
      <c r="B31" s="41" t="s">
        <v>65</v>
      </c>
      <c r="C31" s="49">
        <v>8.1999999999999993</v>
      </c>
      <c r="D31" s="53">
        <v>0.375</v>
      </c>
      <c r="E31" s="49">
        <v>7.9</v>
      </c>
      <c r="F31" s="53">
        <v>0.375</v>
      </c>
      <c r="G31" s="49">
        <v>8.3000000000000007</v>
      </c>
      <c r="H31" s="53">
        <v>0.375</v>
      </c>
      <c r="I31" s="49">
        <v>8.1999999999999993</v>
      </c>
      <c r="J31" s="53">
        <v>0.375</v>
      </c>
      <c r="K31" s="49">
        <v>8.545454545454545</v>
      </c>
      <c r="L31" s="53">
        <v>0.3125</v>
      </c>
      <c r="M31" s="49">
        <f t="shared" si="0"/>
        <v>8.2290909090909103</v>
      </c>
    </row>
    <row r="32" spans="1:17" x14ac:dyDescent="0.25">
      <c r="B32" s="41" t="s">
        <v>67</v>
      </c>
      <c r="C32" s="49">
        <v>8.3928571428571423</v>
      </c>
      <c r="D32" s="53">
        <v>0.28205128205128205</v>
      </c>
      <c r="E32" s="49">
        <v>8.1785714285714288</v>
      </c>
      <c r="F32" s="53">
        <v>0.28205128205128205</v>
      </c>
      <c r="G32" s="49">
        <v>8.1999999999999993</v>
      </c>
      <c r="H32" s="53">
        <v>0.23076923076923078</v>
      </c>
      <c r="I32" s="49">
        <v>8.193548387096774</v>
      </c>
      <c r="J32" s="53">
        <v>0.20512820512820512</v>
      </c>
      <c r="K32" s="49">
        <v>8.4482758620689662</v>
      </c>
      <c r="L32" s="53">
        <v>0.25641025641025639</v>
      </c>
      <c r="M32" s="49">
        <f t="shared" si="0"/>
        <v>8.2826505641188621</v>
      </c>
    </row>
    <row r="33" spans="2:13" x14ac:dyDescent="0.25">
      <c r="B33" s="41" t="s">
        <v>66</v>
      </c>
      <c r="C33" s="49">
        <v>7.833333333333333</v>
      </c>
      <c r="D33" s="53">
        <v>0.36842105263157893</v>
      </c>
      <c r="E33" s="49">
        <v>7.5454545454545459</v>
      </c>
      <c r="F33" s="53">
        <v>0.42105263157894735</v>
      </c>
      <c r="G33" s="49">
        <v>7.4615384615384617</v>
      </c>
      <c r="H33" s="53">
        <v>0.31578947368421051</v>
      </c>
      <c r="I33" s="49">
        <v>7.7692307692307692</v>
      </c>
      <c r="J33" s="53">
        <v>0.31578947368421051</v>
      </c>
      <c r="K33" s="49">
        <v>7.9230769230769234</v>
      </c>
      <c r="L33" s="53">
        <v>0.31578947368421051</v>
      </c>
      <c r="M33" s="49">
        <f t="shared" si="0"/>
        <v>7.7065268065268073</v>
      </c>
    </row>
    <row r="34" spans="2:13" x14ac:dyDescent="0.25">
      <c r="B34" s="41" t="s">
        <v>68</v>
      </c>
      <c r="C34" s="49">
        <v>7.8</v>
      </c>
      <c r="D34" s="53">
        <v>0.16666666666666666</v>
      </c>
      <c r="E34" s="49">
        <v>7.75</v>
      </c>
      <c r="F34" s="53">
        <v>0.33333333333333331</v>
      </c>
      <c r="G34" s="49">
        <v>9</v>
      </c>
      <c r="H34" s="53">
        <v>0.33333333333333331</v>
      </c>
      <c r="I34" s="49">
        <v>7.75</v>
      </c>
      <c r="J34" s="53">
        <v>0.33333333333333331</v>
      </c>
      <c r="K34" s="49">
        <v>7.75</v>
      </c>
      <c r="L34" s="53">
        <v>0.33333333333333331</v>
      </c>
      <c r="M34" s="49">
        <f t="shared" si="0"/>
        <v>8.01</v>
      </c>
    </row>
    <row r="35" spans="2:13" x14ac:dyDescent="0.25">
      <c r="B35" s="41" t="s">
        <v>69</v>
      </c>
      <c r="C35" s="49">
        <v>8.5</v>
      </c>
      <c r="D35" s="53">
        <v>0.5</v>
      </c>
      <c r="E35" s="49">
        <v>8.5</v>
      </c>
      <c r="F35" s="53">
        <v>0.5</v>
      </c>
      <c r="G35" s="49">
        <v>8.5</v>
      </c>
      <c r="H35" s="53">
        <v>0.5</v>
      </c>
      <c r="I35" s="49">
        <v>8.5</v>
      </c>
      <c r="J35" s="53">
        <v>0.5</v>
      </c>
      <c r="K35" s="49">
        <v>8.5</v>
      </c>
      <c r="L35" s="53">
        <v>0.5</v>
      </c>
      <c r="M35" s="49">
        <f t="shared" si="0"/>
        <v>8.5</v>
      </c>
    </row>
    <row r="36" spans="2:13" x14ac:dyDescent="0.25">
      <c r="B36" s="41" t="s">
        <v>70</v>
      </c>
      <c r="C36" s="49">
        <v>8.2666666666666675</v>
      </c>
      <c r="D36" s="53">
        <v>0.25</v>
      </c>
      <c r="E36" s="49">
        <v>8.0666666666666664</v>
      </c>
      <c r="F36" s="53">
        <v>0.25</v>
      </c>
      <c r="G36" s="49">
        <v>8.25</v>
      </c>
      <c r="H36" s="53">
        <v>0.2</v>
      </c>
      <c r="I36" s="49">
        <v>7.9375</v>
      </c>
      <c r="J36" s="53">
        <v>0.2</v>
      </c>
      <c r="K36" s="49">
        <v>8.5</v>
      </c>
      <c r="L36" s="53">
        <v>0.2</v>
      </c>
      <c r="M36" s="49">
        <f t="shared" si="0"/>
        <v>8.2041666666666675</v>
      </c>
    </row>
    <row r="37" spans="2:13" x14ac:dyDescent="0.25">
      <c r="B37" s="41" t="s">
        <v>71</v>
      </c>
      <c r="C37" s="49">
        <v>8.0399999999999991</v>
      </c>
      <c r="D37" s="53">
        <v>0.10714285714285714</v>
      </c>
      <c r="E37" s="49">
        <v>8.2608695652173907</v>
      </c>
      <c r="F37" s="53">
        <v>0.17857142857142858</v>
      </c>
      <c r="G37" s="49">
        <v>7.9259259259259256</v>
      </c>
      <c r="H37" s="53">
        <v>3.5714285714285712E-2</v>
      </c>
      <c r="I37" s="49">
        <v>8.3076923076923084</v>
      </c>
      <c r="J37" s="53">
        <v>7.1428571428571425E-2</v>
      </c>
      <c r="K37" s="49">
        <v>8.3461538461538467</v>
      </c>
      <c r="L37" s="53">
        <v>7.1428571428571425E-2</v>
      </c>
      <c r="M37" s="49">
        <f t="shared" si="0"/>
        <v>8.1761283289978941</v>
      </c>
    </row>
    <row r="38" spans="2:13" x14ac:dyDescent="0.25">
      <c r="B38" s="41" t="s">
        <v>72</v>
      </c>
      <c r="C38" s="49">
        <v>7</v>
      </c>
      <c r="D38" s="53">
        <v>0.4</v>
      </c>
      <c r="E38" s="49">
        <v>7.25</v>
      </c>
      <c r="F38" s="53">
        <v>0.2</v>
      </c>
      <c r="G38" s="49">
        <v>8</v>
      </c>
      <c r="H38" s="53">
        <v>0.2</v>
      </c>
      <c r="I38" s="49">
        <v>8</v>
      </c>
      <c r="J38" s="53">
        <v>0</v>
      </c>
      <c r="K38" s="49">
        <v>8.1999999999999993</v>
      </c>
      <c r="L38" s="53">
        <v>0</v>
      </c>
      <c r="M38" s="49">
        <f t="shared" si="0"/>
        <v>7.69</v>
      </c>
    </row>
    <row r="39" spans="2:13" x14ac:dyDescent="0.25">
      <c r="B39" s="41" t="s">
        <v>73</v>
      </c>
      <c r="C39" s="49">
        <v>8.625</v>
      </c>
      <c r="D39" s="53">
        <v>0</v>
      </c>
      <c r="E39" s="49">
        <v>8.2857142857142865</v>
      </c>
      <c r="F39" s="53">
        <v>0.125</v>
      </c>
      <c r="G39" s="49">
        <v>8.25</v>
      </c>
      <c r="H39" s="53">
        <v>0</v>
      </c>
      <c r="I39" s="49">
        <v>7.75</v>
      </c>
      <c r="J39" s="53">
        <v>0</v>
      </c>
      <c r="K39" s="49">
        <v>8.75</v>
      </c>
      <c r="L39" s="53">
        <v>0</v>
      </c>
      <c r="M39" s="49">
        <f t="shared" si="0"/>
        <v>8.3321428571428573</v>
      </c>
    </row>
    <row r="40" spans="2:13" x14ac:dyDescent="0.25">
      <c r="B40" s="41" t="s">
        <v>74</v>
      </c>
      <c r="C40" s="49">
        <v>9</v>
      </c>
      <c r="D40" s="53">
        <v>0.5</v>
      </c>
      <c r="E40" s="49">
        <v>9</v>
      </c>
      <c r="F40" s="53">
        <v>0.5</v>
      </c>
      <c r="G40" s="49">
        <v>9</v>
      </c>
      <c r="H40" s="53">
        <v>0.5</v>
      </c>
      <c r="I40" s="49">
        <v>9</v>
      </c>
      <c r="J40" s="53">
        <v>0.5</v>
      </c>
      <c r="K40" s="49">
        <v>9</v>
      </c>
      <c r="L40" s="53">
        <v>0.5</v>
      </c>
      <c r="M40" s="49">
        <f t="shared" si="0"/>
        <v>9</v>
      </c>
    </row>
    <row r="41" spans="2:13" x14ac:dyDescent="0.25">
      <c r="B41" s="41" t="s">
        <v>75</v>
      </c>
      <c r="C41" s="49">
        <v>7.916666666666667</v>
      </c>
      <c r="D41" s="53">
        <v>0.25</v>
      </c>
      <c r="E41" s="49">
        <v>7.916666666666667</v>
      </c>
      <c r="F41" s="53">
        <v>0.25</v>
      </c>
      <c r="G41" s="49">
        <v>7.7857142857142856</v>
      </c>
      <c r="H41" s="53">
        <v>0.125</v>
      </c>
      <c r="I41" s="49">
        <v>8</v>
      </c>
      <c r="J41" s="53">
        <v>0.25</v>
      </c>
      <c r="K41" s="49">
        <v>8.5</v>
      </c>
      <c r="L41" s="53">
        <v>0.125</v>
      </c>
      <c r="M41" s="49">
        <f t="shared" si="0"/>
        <v>8.0238095238095237</v>
      </c>
    </row>
    <row r="42" spans="2:13" x14ac:dyDescent="0.25">
      <c r="B42" s="41" t="s">
        <v>76</v>
      </c>
      <c r="C42" s="49"/>
      <c r="D42" s="53">
        <v>1</v>
      </c>
      <c r="E42" s="49"/>
      <c r="F42" s="53">
        <v>1</v>
      </c>
      <c r="G42" s="49"/>
      <c r="H42" s="53">
        <v>1</v>
      </c>
      <c r="I42" s="49"/>
      <c r="J42" s="53">
        <v>1</v>
      </c>
      <c r="K42" s="49"/>
      <c r="L42" s="53">
        <v>1</v>
      </c>
      <c r="M42" s="49" t="str">
        <f t="shared" si="0"/>
        <v>-</v>
      </c>
    </row>
    <row r="43" spans="2:13" x14ac:dyDescent="0.25">
      <c r="B43" s="41" t="s">
        <v>78</v>
      </c>
      <c r="C43" s="49">
        <v>8.3333333333333339</v>
      </c>
      <c r="D43" s="53">
        <v>0.25</v>
      </c>
      <c r="E43" s="49">
        <v>8.3333333333333339</v>
      </c>
      <c r="F43" s="53">
        <v>0.25</v>
      </c>
      <c r="G43" s="49">
        <v>8.3333333333333339</v>
      </c>
      <c r="H43" s="53">
        <v>0.25</v>
      </c>
      <c r="I43" s="49">
        <v>8</v>
      </c>
      <c r="J43" s="53">
        <v>0.25</v>
      </c>
      <c r="K43" s="49">
        <v>9.6666666666666661</v>
      </c>
      <c r="L43" s="53">
        <v>0.25</v>
      </c>
      <c r="M43" s="49">
        <f t="shared" si="0"/>
        <v>8.5333333333333332</v>
      </c>
    </row>
    <row r="44" spans="2:13" x14ac:dyDescent="0.25">
      <c r="B44" s="41" t="s">
        <v>79</v>
      </c>
      <c r="C44" s="49">
        <v>9.3333333333333339</v>
      </c>
      <c r="D44" s="53">
        <v>0.25</v>
      </c>
      <c r="E44" s="49">
        <v>9.3333333333333339</v>
      </c>
      <c r="F44" s="53">
        <v>0.25</v>
      </c>
      <c r="G44" s="49">
        <v>9</v>
      </c>
      <c r="H44" s="53">
        <v>0.25</v>
      </c>
      <c r="I44" s="49">
        <v>9</v>
      </c>
      <c r="J44" s="53">
        <v>0.25</v>
      </c>
      <c r="K44" s="49">
        <v>9.5</v>
      </c>
      <c r="L44" s="53">
        <v>0</v>
      </c>
      <c r="M44" s="49">
        <f t="shared" si="0"/>
        <v>9.2333333333333343</v>
      </c>
    </row>
    <row r="45" spans="2:13" x14ac:dyDescent="0.25">
      <c r="B45" s="41" t="s">
        <v>80</v>
      </c>
      <c r="C45" s="49">
        <v>8.5555555555555554</v>
      </c>
      <c r="D45" s="53">
        <v>0.33333333333333331</v>
      </c>
      <c r="E45" s="49">
        <v>8.5</v>
      </c>
      <c r="F45" s="53">
        <v>0.40740740740740738</v>
      </c>
      <c r="G45" s="49">
        <v>8.5789473684210531</v>
      </c>
      <c r="H45" s="53">
        <v>0.29629629629629628</v>
      </c>
      <c r="I45" s="49">
        <v>8.6315789473684212</v>
      </c>
      <c r="J45" s="53">
        <v>0.29629629629629628</v>
      </c>
      <c r="K45" s="49">
        <v>8.5500000000000007</v>
      </c>
      <c r="L45" s="53">
        <v>0.25925925925925924</v>
      </c>
      <c r="M45" s="49">
        <f t="shared" si="0"/>
        <v>8.5632163742690075</v>
      </c>
    </row>
    <row r="46" spans="2:13" x14ac:dyDescent="0.25">
      <c r="B46" s="41" t="s">
        <v>81</v>
      </c>
      <c r="C46" s="49">
        <v>8</v>
      </c>
      <c r="D46" s="53">
        <v>0</v>
      </c>
      <c r="E46" s="49">
        <v>8</v>
      </c>
      <c r="F46" s="53">
        <v>0</v>
      </c>
      <c r="G46" s="49">
        <v>8</v>
      </c>
      <c r="H46" s="53">
        <v>0</v>
      </c>
      <c r="I46" s="49">
        <v>8</v>
      </c>
      <c r="J46" s="53">
        <v>0</v>
      </c>
      <c r="K46" s="49">
        <v>8</v>
      </c>
      <c r="L46" s="53">
        <v>0</v>
      </c>
      <c r="M46" s="49">
        <f t="shared" si="0"/>
        <v>8</v>
      </c>
    </row>
    <row r="49" spans="1:17" ht="23.25" x14ac:dyDescent="0.25">
      <c r="A49" s="85" t="s">
        <v>40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1" spans="1:17" x14ac:dyDescent="0.25">
      <c r="A51" s="79" t="s">
        <v>160</v>
      </c>
    </row>
    <row r="53" spans="1:17" x14ac:dyDescent="0.25">
      <c r="A53" s="29" t="s">
        <v>42</v>
      </c>
      <c r="B53" s="30" t="s">
        <v>155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x14ac:dyDescent="0.25">
      <c r="A54" s="32" t="s">
        <v>44</v>
      </c>
      <c r="B54" s="33" t="s">
        <v>156</v>
      </c>
    </row>
    <row r="55" spans="1:17" x14ac:dyDescent="0.25">
      <c r="A55" s="29" t="s">
        <v>46</v>
      </c>
      <c r="B55" s="34" t="s">
        <v>157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x14ac:dyDescent="0.25">
      <c r="A56" s="32" t="s">
        <v>48</v>
      </c>
      <c r="B56" s="35" t="s">
        <v>158</v>
      </c>
    </row>
    <row r="57" spans="1:17" x14ac:dyDescent="0.25">
      <c r="A57" s="29" t="s">
        <v>50</v>
      </c>
      <c r="B57" s="30" t="s">
        <v>159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x14ac:dyDescent="0.25">
      <c r="A58" s="32" t="s">
        <v>99</v>
      </c>
      <c r="B58" s="33" t="s">
        <v>157</v>
      </c>
    </row>
    <row r="59" spans="1:17" x14ac:dyDescent="0.25">
      <c r="A59" s="29" t="s">
        <v>161</v>
      </c>
      <c r="B59" s="34" t="s">
        <v>158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x14ac:dyDescent="0.25">
      <c r="A60" s="32" t="s">
        <v>162</v>
      </c>
      <c r="B60" s="35" t="s">
        <v>159</v>
      </c>
    </row>
    <row r="62" spans="1:17" x14ac:dyDescent="0.25">
      <c r="C62" s="45" t="s">
        <v>42</v>
      </c>
      <c r="D62" s="45" t="s">
        <v>44</v>
      </c>
      <c r="E62" s="45" t="s">
        <v>46</v>
      </c>
      <c r="F62" s="45" t="s">
        <v>48</v>
      </c>
      <c r="G62" s="45" t="s">
        <v>50</v>
      </c>
      <c r="H62" s="45" t="s">
        <v>99</v>
      </c>
      <c r="I62" s="45" t="s">
        <v>161</v>
      </c>
      <c r="J62" s="45" t="s">
        <v>162</v>
      </c>
      <c r="K62" s="74" t="s">
        <v>57</v>
      </c>
    </row>
    <row r="63" spans="1:17" x14ac:dyDescent="0.25">
      <c r="C63" s="53">
        <v>0.22699386503067481</v>
      </c>
      <c r="D63" s="53">
        <v>0.13190184049079751</v>
      </c>
      <c r="E63" s="53">
        <v>9.815950920245399E-2</v>
      </c>
      <c r="F63" s="53">
        <v>0.24846625766871169</v>
      </c>
      <c r="G63" s="53">
        <v>0.19018404907975461</v>
      </c>
      <c r="H63" s="53">
        <v>0.27607361963190191</v>
      </c>
      <c r="I63" s="53">
        <v>0.25766871165644167</v>
      </c>
      <c r="J63" s="53">
        <v>3.3742331288343558E-2</v>
      </c>
      <c r="K63" s="53">
        <f>SUM(C63:J63)</f>
        <v>1.4631901840490795</v>
      </c>
    </row>
    <row r="64" spans="1:17" x14ac:dyDescent="0.25">
      <c r="C64" s="54" t="s">
        <v>102</v>
      </c>
    </row>
    <row r="65" spans="1:17" x14ac:dyDescent="0.25">
      <c r="C65" s="54"/>
    </row>
    <row r="66" spans="1:17" ht="23.25" x14ac:dyDescent="0.25">
      <c r="A66" s="85" t="s">
        <v>39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9" spans="1:17" x14ac:dyDescent="0.25">
      <c r="B69" s="56" t="s">
        <v>39</v>
      </c>
      <c r="C69" s="45" t="s">
        <v>42</v>
      </c>
      <c r="D69" s="45" t="s">
        <v>44</v>
      </c>
      <c r="E69" s="45" t="s">
        <v>46</v>
      </c>
      <c r="F69" s="45" t="s">
        <v>48</v>
      </c>
      <c r="G69" s="45" t="s">
        <v>50</v>
      </c>
      <c r="H69" s="45" t="s">
        <v>99</v>
      </c>
      <c r="I69" s="45" t="s">
        <v>161</v>
      </c>
      <c r="J69" s="45" t="s">
        <v>162</v>
      </c>
      <c r="K69" s="56" t="s">
        <v>57</v>
      </c>
    </row>
    <row r="70" spans="1:17" x14ac:dyDescent="0.25">
      <c r="B70" s="41" t="s">
        <v>60</v>
      </c>
      <c r="C70" s="53">
        <v>0.23255813953488369</v>
      </c>
      <c r="D70" s="53">
        <v>0.12790697674418611</v>
      </c>
      <c r="E70" s="53">
        <v>9.3023255813953487E-2</v>
      </c>
      <c r="F70" s="53">
        <v>0.2558139534883721</v>
      </c>
      <c r="G70" s="53">
        <v>0.2558139534883721</v>
      </c>
      <c r="H70" s="53">
        <v>0.22093023255813951</v>
      </c>
      <c r="I70" s="53">
        <v>0.36046511627906969</v>
      </c>
      <c r="J70" s="53"/>
      <c r="K70" s="53">
        <f t="shared" ref="K70:K90" si="1">SUM(C70:J70)</f>
        <v>1.5465116279069768</v>
      </c>
    </row>
    <row r="71" spans="1:17" x14ac:dyDescent="0.25">
      <c r="B71" s="41" t="s">
        <v>61</v>
      </c>
      <c r="C71" s="53">
        <v>0.33333333333333331</v>
      </c>
      <c r="D71" s="53"/>
      <c r="E71" s="53"/>
      <c r="F71" s="53">
        <v>0.33333333333333331</v>
      </c>
      <c r="G71" s="53">
        <v>0.33333333333333331</v>
      </c>
      <c r="H71" s="53">
        <v>0.66666666666666663</v>
      </c>
      <c r="I71" s="53"/>
      <c r="J71" s="53"/>
      <c r="K71" s="53">
        <f t="shared" si="1"/>
        <v>1.6666666666666665</v>
      </c>
    </row>
    <row r="72" spans="1:17" x14ac:dyDescent="0.25">
      <c r="B72" s="41" t="s">
        <v>62</v>
      </c>
      <c r="C72" s="53">
        <v>0.1818181818181818</v>
      </c>
      <c r="D72" s="53">
        <v>9.0909090909090912E-2</v>
      </c>
      <c r="E72" s="53">
        <v>9.0909090909090912E-2</v>
      </c>
      <c r="F72" s="53">
        <v>0.27272727272727271</v>
      </c>
      <c r="G72" s="53">
        <v>9.0909090909090912E-2</v>
      </c>
      <c r="H72" s="53">
        <v>0.27272727272727271</v>
      </c>
      <c r="I72" s="53">
        <v>0.1818181818181818</v>
      </c>
      <c r="J72" s="53">
        <v>9.0909090909090912E-2</v>
      </c>
      <c r="K72" s="53">
        <f t="shared" si="1"/>
        <v>1.2727272727272727</v>
      </c>
    </row>
    <row r="73" spans="1:17" x14ac:dyDescent="0.25">
      <c r="B73" s="41" t="s">
        <v>63</v>
      </c>
      <c r="C73" s="53">
        <v>0.55555555555555558</v>
      </c>
      <c r="D73" s="53">
        <v>0.22222222222222221</v>
      </c>
      <c r="E73" s="53">
        <v>0.1111111111111111</v>
      </c>
      <c r="F73" s="53">
        <v>0.22222222222222221</v>
      </c>
      <c r="G73" s="53">
        <v>0.22222222222222221</v>
      </c>
      <c r="H73" s="53">
        <v>0.55555555555555558</v>
      </c>
      <c r="I73" s="53">
        <v>0.1111111111111111</v>
      </c>
      <c r="J73" s="53"/>
      <c r="K73" s="53">
        <f t="shared" si="1"/>
        <v>2</v>
      </c>
    </row>
    <row r="74" spans="1:17" x14ac:dyDescent="0.25">
      <c r="B74" s="41" t="s">
        <v>64</v>
      </c>
      <c r="C74" s="53">
        <v>0.33333333333333331</v>
      </c>
      <c r="D74" s="53">
        <v>0.1333333333333333</v>
      </c>
      <c r="E74" s="53">
        <v>6.6666666666666666E-2</v>
      </c>
      <c r="F74" s="53">
        <v>0.1333333333333333</v>
      </c>
      <c r="G74" s="53">
        <v>6.6666666666666666E-2</v>
      </c>
      <c r="H74" s="53">
        <v>0.4</v>
      </c>
      <c r="I74" s="53">
        <v>0.2</v>
      </c>
      <c r="J74" s="53">
        <v>0.1333333333333333</v>
      </c>
      <c r="K74" s="53">
        <f t="shared" si="1"/>
        <v>1.4666666666666666</v>
      </c>
    </row>
    <row r="75" spans="1:17" x14ac:dyDescent="0.25">
      <c r="B75" s="41" t="s">
        <v>65</v>
      </c>
      <c r="C75" s="53">
        <v>0.125</v>
      </c>
      <c r="D75" s="53">
        <v>6.25E-2</v>
      </c>
      <c r="E75" s="53">
        <v>0.125</v>
      </c>
      <c r="F75" s="53">
        <v>0.125</v>
      </c>
      <c r="G75" s="53">
        <v>0.125</v>
      </c>
      <c r="H75" s="53">
        <v>0.375</v>
      </c>
      <c r="I75" s="53">
        <v>0.4375</v>
      </c>
      <c r="J75" s="53"/>
      <c r="K75" s="53">
        <f t="shared" si="1"/>
        <v>1.375</v>
      </c>
    </row>
    <row r="76" spans="1:17" x14ac:dyDescent="0.25">
      <c r="B76" s="41" t="s">
        <v>66</v>
      </c>
      <c r="C76" s="53">
        <v>0.2105263157894737</v>
      </c>
      <c r="D76" s="53">
        <v>5.2631578947368418E-2</v>
      </c>
      <c r="E76" s="53">
        <v>0.15789473684210531</v>
      </c>
      <c r="F76" s="53">
        <v>0.26315789473684209</v>
      </c>
      <c r="G76" s="53">
        <v>0.26315789473684209</v>
      </c>
      <c r="H76" s="53">
        <v>0.36842105263157893</v>
      </c>
      <c r="I76" s="53">
        <v>0.10526315789473679</v>
      </c>
      <c r="J76" s="53">
        <v>5.2631578947368418E-2</v>
      </c>
      <c r="K76" s="53">
        <f t="shared" si="1"/>
        <v>1.4736842105263157</v>
      </c>
    </row>
    <row r="77" spans="1:17" x14ac:dyDescent="0.25">
      <c r="B77" s="41" t="s">
        <v>67</v>
      </c>
      <c r="C77" s="53">
        <v>0.15384615384615391</v>
      </c>
      <c r="D77" s="53">
        <v>0.12820512820512819</v>
      </c>
      <c r="E77" s="53">
        <v>7.6923076923076927E-2</v>
      </c>
      <c r="F77" s="53">
        <v>0.25641025641025639</v>
      </c>
      <c r="G77" s="53">
        <v>0.1025641025641026</v>
      </c>
      <c r="H77" s="53">
        <v>0.23076923076923081</v>
      </c>
      <c r="I77" s="53">
        <v>0.20512820512820509</v>
      </c>
      <c r="J77" s="53">
        <v>7.6923076923076927E-2</v>
      </c>
      <c r="K77" s="53">
        <f t="shared" si="1"/>
        <v>1.2307692307692308</v>
      </c>
    </row>
    <row r="78" spans="1:17" x14ac:dyDescent="0.25">
      <c r="B78" s="41" t="s">
        <v>68</v>
      </c>
      <c r="C78" s="53"/>
      <c r="D78" s="53">
        <v>0.16666666666666671</v>
      </c>
      <c r="E78" s="53"/>
      <c r="F78" s="53">
        <v>0.16666666666666671</v>
      </c>
      <c r="G78" s="53">
        <v>0.16666666666666671</v>
      </c>
      <c r="H78" s="53">
        <v>0.33333333333333331</v>
      </c>
      <c r="I78" s="53">
        <v>0.16666666666666671</v>
      </c>
      <c r="J78" s="53"/>
      <c r="K78" s="53">
        <f t="shared" si="1"/>
        <v>1.0000000000000002</v>
      </c>
    </row>
    <row r="79" spans="1:17" x14ac:dyDescent="0.25">
      <c r="B79" s="41" t="s">
        <v>69</v>
      </c>
      <c r="C79" s="53">
        <v>0.25</v>
      </c>
      <c r="D79" s="53">
        <v>0.5</v>
      </c>
      <c r="E79" s="53"/>
      <c r="F79" s="53">
        <v>0.5</v>
      </c>
      <c r="G79" s="53"/>
      <c r="H79" s="53"/>
      <c r="I79" s="53">
        <v>0.25</v>
      </c>
      <c r="J79" s="53"/>
      <c r="K79" s="53">
        <f t="shared" si="1"/>
        <v>1.5</v>
      </c>
    </row>
    <row r="80" spans="1:17" x14ac:dyDescent="0.25">
      <c r="B80" s="41" t="s">
        <v>70</v>
      </c>
      <c r="C80" s="53">
        <v>0.35</v>
      </c>
      <c r="D80" s="53">
        <v>0.1</v>
      </c>
      <c r="E80" s="53">
        <v>0.2</v>
      </c>
      <c r="F80" s="53">
        <v>0.15</v>
      </c>
      <c r="G80" s="53">
        <v>0.15</v>
      </c>
      <c r="H80" s="53">
        <v>0.15</v>
      </c>
      <c r="I80" s="53">
        <v>0.25</v>
      </c>
      <c r="J80" s="53">
        <v>0.05</v>
      </c>
      <c r="K80" s="53">
        <f t="shared" si="1"/>
        <v>1.4</v>
      </c>
    </row>
    <row r="81" spans="2:11" x14ac:dyDescent="0.25">
      <c r="B81" s="41" t="s">
        <v>71</v>
      </c>
      <c r="C81" s="53">
        <v>0.32142857142857151</v>
      </c>
      <c r="D81" s="53">
        <v>0.25</v>
      </c>
      <c r="E81" s="53">
        <v>0.14285714285714279</v>
      </c>
      <c r="F81" s="53">
        <v>0.32142857142857151</v>
      </c>
      <c r="G81" s="53">
        <v>0.2142857142857143</v>
      </c>
      <c r="H81" s="53">
        <v>0.35714285714285721</v>
      </c>
      <c r="I81" s="53">
        <v>0.2857142857142857</v>
      </c>
      <c r="J81" s="53"/>
      <c r="K81" s="53">
        <f t="shared" si="1"/>
        <v>1.8928571428571428</v>
      </c>
    </row>
    <row r="82" spans="2:11" x14ac:dyDescent="0.25">
      <c r="B82" s="41" t="s">
        <v>72</v>
      </c>
      <c r="C82" s="53"/>
      <c r="D82" s="53">
        <v>0.6</v>
      </c>
      <c r="E82" s="53">
        <v>0.2</v>
      </c>
      <c r="F82" s="53"/>
      <c r="G82" s="53">
        <v>0.2</v>
      </c>
      <c r="H82" s="53">
        <v>0.2</v>
      </c>
      <c r="I82" s="53">
        <v>0.2</v>
      </c>
      <c r="J82" s="53"/>
      <c r="K82" s="53">
        <f t="shared" si="1"/>
        <v>1.4</v>
      </c>
    </row>
    <row r="83" spans="2:11" x14ac:dyDescent="0.25">
      <c r="B83" s="41" t="s">
        <v>73</v>
      </c>
      <c r="C83" s="53">
        <v>0.375</v>
      </c>
      <c r="D83" s="53"/>
      <c r="E83" s="53"/>
      <c r="F83" s="53">
        <v>0.25</v>
      </c>
      <c r="G83" s="53">
        <v>0.625</v>
      </c>
      <c r="H83" s="53">
        <v>0.625</v>
      </c>
      <c r="I83" s="53">
        <v>0.5</v>
      </c>
      <c r="J83" s="53"/>
      <c r="K83" s="53">
        <f t="shared" si="1"/>
        <v>2.375</v>
      </c>
    </row>
    <row r="84" spans="2:11" x14ac:dyDescent="0.25">
      <c r="B84" s="41" t="s">
        <v>74</v>
      </c>
      <c r="C84" s="53">
        <v>0.75</v>
      </c>
      <c r="D84" s="53"/>
      <c r="E84" s="53"/>
      <c r="F84" s="53"/>
      <c r="G84" s="53"/>
      <c r="H84" s="53"/>
      <c r="I84" s="53">
        <v>0.25</v>
      </c>
      <c r="J84" s="53"/>
      <c r="K84" s="53">
        <f t="shared" si="1"/>
        <v>1</v>
      </c>
    </row>
    <row r="85" spans="2:11" x14ac:dyDescent="0.25">
      <c r="B85" s="41" t="s">
        <v>75</v>
      </c>
      <c r="C85" s="53">
        <v>0.1875</v>
      </c>
      <c r="D85" s="53">
        <v>6.25E-2</v>
      </c>
      <c r="E85" s="53">
        <v>6.25E-2</v>
      </c>
      <c r="F85" s="53">
        <v>0.375</v>
      </c>
      <c r="G85" s="53">
        <v>0.125</v>
      </c>
      <c r="H85" s="53">
        <v>6.25E-2</v>
      </c>
      <c r="I85" s="53">
        <v>0.25</v>
      </c>
      <c r="J85" s="53">
        <v>6.25E-2</v>
      </c>
      <c r="K85" s="53">
        <f t="shared" si="1"/>
        <v>1.1875</v>
      </c>
    </row>
    <row r="86" spans="2:11" x14ac:dyDescent="0.25">
      <c r="B86" s="41" t="s">
        <v>76</v>
      </c>
      <c r="C86" s="53"/>
      <c r="D86" s="53"/>
      <c r="E86" s="53"/>
      <c r="F86" s="53">
        <v>1</v>
      </c>
      <c r="G86" s="53"/>
      <c r="H86" s="53"/>
      <c r="I86" s="53"/>
      <c r="J86" s="53"/>
      <c r="K86" s="53">
        <f t="shared" si="1"/>
        <v>1</v>
      </c>
    </row>
    <row r="87" spans="2:11" x14ac:dyDescent="0.25">
      <c r="B87" s="41" t="s">
        <v>78</v>
      </c>
      <c r="C87" s="53">
        <v>0.25</v>
      </c>
      <c r="D87" s="53">
        <v>0.25</v>
      </c>
      <c r="E87" s="53"/>
      <c r="F87" s="53"/>
      <c r="G87" s="53"/>
      <c r="H87" s="53"/>
      <c r="I87" s="53">
        <v>0.5</v>
      </c>
      <c r="J87" s="53"/>
      <c r="K87" s="53">
        <f t="shared" si="1"/>
        <v>1</v>
      </c>
    </row>
    <row r="88" spans="2:11" x14ac:dyDescent="0.25">
      <c r="B88" s="41" t="s">
        <v>79</v>
      </c>
      <c r="C88" s="53"/>
      <c r="D88" s="53">
        <v>0.25</v>
      </c>
      <c r="E88" s="53"/>
      <c r="F88" s="53">
        <v>0.75</v>
      </c>
      <c r="G88" s="53">
        <v>0.75</v>
      </c>
      <c r="H88" s="53">
        <v>0.5</v>
      </c>
      <c r="I88" s="53">
        <v>0.25</v>
      </c>
      <c r="J88" s="53"/>
      <c r="K88" s="53">
        <f t="shared" si="1"/>
        <v>2.5</v>
      </c>
    </row>
    <row r="89" spans="2:11" x14ac:dyDescent="0.25">
      <c r="B89" s="41" t="s">
        <v>80</v>
      </c>
      <c r="C89" s="53">
        <v>7.407407407407407E-2</v>
      </c>
      <c r="D89" s="53">
        <v>7.407407407407407E-2</v>
      </c>
      <c r="E89" s="53">
        <v>0.1111111111111111</v>
      </c>
      <c r="F89" s="53">
        <v>0.25925925925925919</v>
      </c>
      <c r="G89" s="53">
        <v>7.407407407407407E-2</v>
      </c>
      <c r="H89" s="53">
        <v>0.33333333333333331</v>
      </c>
      <c r="I89" s="53">
        <v>7.407407407407407E-2</v>
      </c>
      <c r="J89" s="53">
        <v>7.407407407407407E-2</v>
      </c>
      <c r="K89" s="53">
        <f t="shared" si="1"/>
        <v>1.074074074074074</v>
      </c>
    </row>
    <row r="90" spans="2:11" x14ac:dyDescent="0.25">
      <c r="B90" s="41" t="s">
        <v>81</v>
      </c>
      <c r="C90" s="53"/>
      <c r="D90" s="53"/>
      <c r="E90" s="53"/>
      <c r="F90" s="53"/>
      <c r="G90" s="53">
        <v>1</v>
      </c>
      <c r="H90" s="53"/>
      <c r="I90" s="53"/>
      <c r="J90" s="53"/>
      <c r="K90" s="53">
        <f t="shared" si="1"/>
        <v>1</v>
      </c>
    </row>
  </sheetData>
  <sheetProtection algorithmName="SHA-512" hashValue="CMT9CIfESI/dU5tVUeCLxX4EaKO8h1Vyjk2/wsKeOfFAp2NlrFkaozSpb5gGsPbkgrJdg+9Djn4bexnA2g7u7w==" saltValue="MBAS9mOyi2goVZDJefnpmQ==" spinCount="100000" sheet="1" objects="1" scenarios="1"/>
  <mergeCells count="5">
    <mergeCell ref="A5:Q5"/>
    <mergeCell ref="A7:Q7"/>
    <mergeCell ref="A22:Q22"/>
    <mergeCell ref="A49:Q49"/>
    <mergeCell ref="A66:Q66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A6B84-44EE-42C0-A6B2-AC3308596516}">
  <dimension ref="A1:Z52"/>
  <sheetViews>
    <sheetView workbookViewId="0">
      <selection activeCell="I19" sqref="I19"/>
    </sheetView>
  </sheetViews>
  <sheetFormatPr defaultRowHeight="15" x14ac:dyDescent="0.25"/>
  <cols>
    <col min="1" max="1" width="11.7109375" style="2" customWidth="1"/>
    <col min="2" max="2" width="56.28515625" style="2" bestFit="1" customWidth="1"/>
    <col min="3" max="3" width="10.42578125" style="2" customWidth="1"/>
    <col min="4" max="4" width="10.7109375" style="2" customWidth="1"/>
    <col min="5" max="5" width="11" style="2" customWidth="1"/>
    <col min="6" max="6" width="11.140625" style="2" customWidth="1"/>
    <col min="7" max="16384" width="9.140625" style="2"/>
  </cols>
  <sheetData>
    <row r="1" spans="1:26" customFormat="1" ht="21" x14ac:dyDescent="0.25">
      <c r="A1" s="5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customFormat="1" ht="26.25" x14ac:dyDescent="0.25">
      <c r="A2" s="8"/>
      <c r="B2" s="9" t="s">
        <v>1</v>
      </c>
      <c r="C2" s="10"/>
      <c r="D2" s="8"/>
      <c r="E2" s="8"/>
      <c r="F2" s="8"/>
      <c r="G2" s="8"/>
      <c r="H2" s="11"/>
      <c r="I2" s="11"/>
      <c r="J2" s="11"/>
      <c r="K2" s="11"/>
      <c r="L2" s="11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customFormat="1" ht="21" x14ac:dyDescent="0.25">
      <c r="A3" s="12"/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  <c r="M3" s="7"/>
      <c r="N3" s="7"/>
      <c r="O3" s="7"/>
      <c r="P3" s="14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customFormat="1" x14ac:dyDescent="0.25">
      <c r="A4" s="15"/>
      <c r="B4" s="15"/>
      <c r="C4" s="15"/>
      <c r="D4" s="1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customFormat="1" ht="21" x14ac:dyDescent="0.25">
      <c r="A5" s="80" t="s">
        <v>2</v>
      </c>
      <c r="B5" s="80"/>
      <c r="C5" s="80"/>
      <c r="D5" s="80"/>
      <c r="E5" s="80"/>
      <c r="F5" s="80"/>
      <c r="G5" s="80"/>
      <c r="H5" s="16"/>
      <c r="I5" s="16"/>
      <c r="J5" s="16"/>
      <c r="K5" s="16"/>
      <c r="L5" s="1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customFormat="1" ht="21" x14ac:dyDescent="0.35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customFormat="1" ht="2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81" t="s">
        <v>4</v>
      </c>
      <c r="B8" s="81" t="s">
        <v>5</v>
      </c>
      <c r="C8" s="82" t="s">
        <v>6</v>
      </c>
      <c r="D8" s="82" t="s">
        <v>7</v>
      </c>
      <c r="E8" s="83" t="s">
        <v>8</v>
      </c>
      <c r="F8" s="83" t="s">
        <v>9</v>
      </c>
    </row>
    <row r="9" spans="1:26" x14ac:dyDescent="0.25">
      <c r="A9" s="81"/>
      <c r="B9" s="81"/>
      <c r="C9" s="82"/>
      <c r="D9" s="82"/>
      <c r="E9" s="84"/>
      <c r="F9" s="84"/>
    </row>
    <row r="10" spans="1:26" x14ac:dyDescent="0.25">
      <c r="A10" s="19" t="s">
        <v>10</v>
      </c>
      <c r="B10" s="19" t="s">
        <v>11</v>
      </c>
      <c r="C10" s="20">
        <v>6074</v>
      </c>
      <c r="D10" s="20">
        <v>450</v>
      </c>
      <c r="E10" s="20">
        <v>80</v>
      </c>
      <c r="F10" s="21">
        <f>E10/$D10</f>
        <v>0.17777777777777778</v>
      </c>
    </row>
    <row r="11" spans="1:26" x14ac:dyDescent="0.25">
      <c r="A11" s="19" t="s">
        <v>10</v>
      </c>
      <c r="B11" s="19" t="s">
        <v>11</v>
      </c>
      <c r="C11" s="20">
        <v>6367</v>
      </c>
      <c r="D11" s="20">
        <v>25</v>
      </c>
      <c r="E11" s="20">
        <v>6</v>
      </c>
      <c r="F11" s="21">
        <f>E11/$D11</f>
        <v>0.24</v>
      </c>
    </row>
    <row r="12" spans="1:26" x14ac:dyDescent="0.25">
      <c r="A12" s="19" t="s">
        <v>10</v>
      </c>
      <c r="B12" s="19" t="s">
        <v>12</v>
      </c>
      <c r="C12" s="20">
        <v>6354</v>
      </c>
      <c r="D12" s="20">
        <v>25</v>
      </c>
      <c r="E12" s="20">
        <v>3</v>
      </c>
      <c r="F12" s="21">
        <f t="shared" ref="F12:F51" si="0">E12/D12</f>
        <v>0.12</v>
      </c>
    </row>
    <row r="13" spans="1:26" x14ac:dyDescent="0.25">
      <c r="A13" s="19" t="s">
        <v>10</v>
      </c>
      <c r="B13" s="19" t="s">
        <v>12</v>
      </c>
      <c r="C13" s="20">
        <v>6056</v>
      </c>
      <c r="D13" s="20">
        <v>1</v>
      </c>
      <c r="E13" s="20">
        <v>0</v>
      </c>
      <c r="F13" s="21">
        <f t="shared" si="0"/>
        <v>0</v>
      </c>
    </row>
    <row r="14" spans="1:26" x14ac:dyDescent="0.25">
      <c r="A14" s="19" t="s">
        <v>10</v>
      </c>
      <c r="B14" s="19" t="s">
        <v>13</v>
      </c>
      <c r="C14" s="20">
        <v>6070</v>
      </c>
      <c r="D14" s="20">
        <v>66</v>
      </c>
      <c r="E14" s="20">
        <v>11</v>
      </c>
      <c r="F14" s="21">
        <f t="shared" si="0"/>
        <v>0.16666666666666666</v>
      </c>
    </row>
    <row r="15" spans="1:26" x14ac:dyDescent="0.25">
      <c r="A15" s="19" t="s">
        <v>10</v>
      </c>
      <c r="B15" s="19" t="s">
        <v>14</v>
      </c>
      <c r="C15" s="20">
        <v>6062</v>
      </c>
      <c r="D15" s="20">
        <v>1</v>
      </c>
      <c r="E15" s="20">
        <v>0</v>
      </c>
      <c r="F15" s="21">
        <f t="shared" si="0"/>
        <v>0</v>
      </c>
    </row>
    <row r="16" spans="1:26" x14ac:dyDescent="0.25">
      <c r="A16" s="19" t="s">
        <v>10</v>
      </c>
      <c r="B16" s="19" t="s">
        <v>14</v>
      </c>
      <c r="C16" s="20">
        <v>6355</v>
      </c>
      <c r="D16" s="20">
        <v>34</v>
      </c>
      <c r="E16" s="20">
        <v>9</v>
      </c>
      <c r="F16" s="21">
        <f t="shared" si="0"/>
        <v>0.26470588235294118</v>
      </c>
      <c r="G16" s="15"/>
    </row>
    <row r="17" spans="1:6" x14ac:dyDescent="0.25">
      <c r="A17" s="19" t="s">
        <v>10</v>
      </c>
      <c r="B17" s="19" t="s">
        <v>15</v>
      </c>
      <c r="C17" s="20">
        <v>6356</v>
      </c>
      <c r="D17" s="20">
        <v>1</v>
      </c>
      <c r="E17" s="20">
        <v>0</v>
      </c>
      <c r="F17" s="21">
        <f t="shared" si="0"/>
        <v>0</v>
      </c>
    </row>
    <row r="18" spans="1:6" x14ac:dyDescent="0.25">
      <c r="A18" s="19" t="s">
        <v>10</v>
      </c>
      <c r="B18" s="19" t="s">
        <v>15</v>
      </c>
      <c r="C18" s="20">
        <v>6073</v>
      </c>
      <c r="D18" s="20">
        <v>1</v>
      </c>
      <c r="E18" s="20">
        <v>0</v>
      </c>
      <c r="F18" s="21">
        <f t="shared" si="0"/>
        <v>0</v>
      </c>
    </row>
    <row r="19" spans="1:6" x14ac:dyDescent="0.25">
      <c r="A19" s="19" t="s">
        <v>10</v>
      </c>
      <c r="B19" s="19" t="s">
        <v>16</v>
      </c>
      <c r="C19" s="20">
        <v>6057</v>
      </c>
      <c r="D19" s="20">
        <v>9</v>
      </c>
      <c r="E19" s="20">
        <v>0</v>
      </c>
      <c r="F19" s="21">
        <f t="shared" si="0"/>
        <v>0</v>
      </c>
    </row>
    <row r="20" spans="1:6" x14ac:dyDescent="0.25">
      <c r="A20" s="19" t="s">
        <v>10</v>
      </c>
      <c r="B20" s="19" t="s">
        <v>16</v>
      </c>
      <c r="C20" s="20">
        <v>6357</v>
      </c>
      <c r="D20" s="20">
        <v>138</v>
      </c>
      <c r="E20" s="20">
        <v>15</v>
      </c>
      <c r="F20" s="21">
        <f t="shared" si="0"/>
        <v>0.10869565217391304</v>
      </c>
    </row>
    <row r="21" spans="1:6" x14ac:dyDescent="0.25">
      <c r="A21" s="19" t="s">
        <v>10</v>
      </c>
      <c r="B21" s="19" t="s">
        <v>17</v>
      </c>
      <c r="C21" s="20">
        <v>6396</v>
      </c>
      <c r="D21" s="20">
        <v>1</v>
      </c>
      <c r="E21" s="20">
        <v>0</v>
      </c>
      <c r="F21" s="21">
        <f t="shared" si="0"/>
        <v>0</v>
      </c>
    </row>
    <row r="22" spans="1:6" x14ac:dyDescent="0.25">
      <c r="A22" s="19" t="s">
        <v>10</v>
      </c>
      <c r="B22" s="19" t="s">
        <v>18</v>
      </c>
      <c r="C22" s="20">
        <v>6358</v>
      </c>
      <c r="D22" s="20">
        <v>106</v>
      </c>
      <c r="E22" s="20">
        <v>15</v>
      </c>
      <c r="F22" s="21">
        <f t="shared" si="0"/>
        <v>0.14150943396226415</v>
      </c>
    </row>
    <row r="23" spans="1:6" x14ac:dyDescent="0.25">
      <c r="A23" s="19" t="s">
        <v>10</v>
      </c>
      <c r="B23" s="19" t="s">
        <v>18</v>
      </c>
      <c r="C23" s="20">
        <v>6058</v>
      </c>
      <c r="D23" s="20">
        <v>3</v>
      </c>
      <c r="E23" s="20">
        <v>1</v>
      </c>
      <c r="F23" s="21">
        <f t="shared" si="0"/>
        <v>0.33333333333333331</v>
      </c>
    </row>
    <row r="24" spans="1:6" x14ac:dyDescent="0.25">
      <c r="A24" s="19" t="s">
        <v>10</v>
      </c>
      <c r="B24" s="19" t="s">
        <v>19</v>
      </c>
      <c r="C24" s="20">
        <v>6069</v>
      </c>
      <c r="D24" s="20">
        <v>4</v>
      </c>
      <c r="E24" s="20">
        <v>2</v>
      </c>
      <c r="F24" s="21">
        <f t="shared" si="0"/>
        <v>0.5</v>
      </c>
    </row>
    <row r="25" spans="1:6" x14ac:dyDescent="0.25">
      <c r="A25" s="19" t="s">
        <v>10</v>
      </c>
      <c r="B25" s="19" t="s">
        <v>19</v>
      </c>
      <c r="C25" s="20">
        <v>6359</v>
      </c>
      <c r="D25" s="20">
        <v>74</v>
      </c>
      <c r="E25" s="20">
        <v>17</v>
      </c>
      <c r="F25" s="21">
        <f t="shared" si="0"/>
        <v>0.22972972972972974</v>
      </c>
    </row>
    <row r="26" spans="1:6" x14ac:dyDescent="0.25">
      <c r="A26" s="19" t="s">
        <v>10</v>
      </c>
      <c r="B26" s="19" t="s">
        <v>20</v>
      </c>
      <c r="C26" s="20">
        <v>6360</v>
      </c>
      <c r="D26" s="20">
        <v>173</v>
      </c>
      <c r="E26" s="20">
        <v>38</v>
      </c>
      <c r="F26" s="21">
        <f t="shared" si="0"/>
        <v>0.21965317919075145</v>
      </c>
    </row>
    <row r="27" spans="1:6" x14ac:dyDescent="0.25">
      <c r="A27" s="19" t="s">
        <v>10</v>
      </c>
      <c r="B27" s="19" t="s">
        <v>20</v>
      </c>
      <c r="C27" s="20">
        <v>6068</v>
      </c>
      <c r="D27" s="20">
        <v>2</v>
      </c>
      <c r="E27" s="20">
        <v>1</v>
      </c>
      <c r="F27" s="21">
        <f t="shared" si="0"/>
        <v>0.5</v>
      </c>
    </row>
    <row r="28" spans="1:6" x14ac:dyDescent="0.25">
      <c r="A28" s="19" t="s">
        <v>10</v>
      </c>
      <c r="B28" s="19" t="s">
        <v>21</v>
      </c>
      <c r="C28" s="20">
        <v>6345</v>
      </c>
      <c r="D28" s="20">
        <v>67</v>
      </c>
      <c r="E28" s="20">
        <v>6</v>
      </c>
      <c r="F28" s="21">
        <f t="shared" si="0"/>
        <v>8.9552238805970144E-2</v>
      </c>
    </row>
    <row r="29" spans="1:6" x14ac:dyDescent="0.25">
      <c r="A29" s="19" t="s">
        <v>10</v>
      </c>
      <c r="B29" s="19" t="s">
        <v>22</v>
      </c>
      <c r="C29" s="20">
        <v>6353</v>
      </c>
      <c r="D29" s="20">
        <v>33</v>
      </c>
      <c r="E29" s="20">
        <v>4</v>
      </c>
      <c r="F29" s="21">
        <f t="shared" si="0"/>
        <v>0.12121212121212122</v>
      </c>
    </row>
    <row r="30" spans="1:6" x14ac:dyDescent="0.25">
      <c r="A30" s="19" t="s">
        <v>10</v>
      </c>
      <c r="B30" s="19" t="s">
        <v>23</v>
      </c>
      <c r="C30" s="20">
        <v>6061</v>
      </c>
      <c r="D30" s="20">
        <v>17</v>
      </c>
      <c r="E30" s="20">
        <v>5</v>
      </c>
      <c r="F30" s="21">
        <f t="shared" si="0"/>
        <v>0.29411764705882354</v>
      </c>
    </row>
    <row r="31" spans="1:6" x14ac:dyDescent="0.25">
      <c r="A31" s="19" t="s">
        <v>10</v>
      </c>
      <c r="B31" s="19" t="s">
        <v>23</v>
      </c>
      <c r="C31" s="20">
        <v>6423</v>
      </c>
      <c r="D31" s="20">
        <v>96</v>
      </c>
      <c r="E31" s="20">
        <v>15</v>
      </c>
      <c r="F31" s="21">
        <f t="shared" si="0"/>
        <v>0.15625</v>
      </c>
    </row>
    <row r="32" spans="1:6" x14ac:dyDescent="0.25">
      <c r="A32" s="19" t="s">
        <v>10</v>
      </c>
      <c r="B32" s="19" t="s">
        <v>24</v>
      </c>
      <c r="C32" s="20">
        <v>6425</v>
      </c>
      <c r="D32" s="20">
        <v>1</v>
      </c>
      <c r="E32" s="20">
        <v>0</v>
      </c>
      <c r="F32" s="21">
        <f t="shared" si="0"/>
        <v>0</v>
      </c>
    </row>
    <row r="33" spans="1:6" x14ac:dyDescent="0.25">
      <c r="A33" s="19" t="s">
        <v>10</v>
      </c>
      <c r="B33" s="19" t="s">
        <v>25</v>
      </c>
      <c r="C33" s="20">
        <v>6060</v>
      </c>
      <c r="D33" s="20">
        <v>3</v>
      </c>
      <c r="E33" s="20">
        <v>0</v>
      </c>
      <c r="F33" s="21">
        <f t="shared" si="0"/>
        <v>0</v>
      </c>
    </row>
    <row r="34" spans="1:6" x14ac:dyDescent="0.25">
      <c r="A34" s="19" t="s">
        <v>10</v>
      </c>
      <c r="B34" s="19" t="s">
        <v>25</v>
      </c>
      <c r="C34" s="20">
        <v>6361</v>
      </c>
      <c r="D34" s="20">
        <v>152</v>
      </c>
      <c r="E34" s="20">
        <v>28</v>
      </c>
      <c r="F34" s="21">
        <f t="shared" si="0"/>
        <v>0.18421052631578946</v>
      </c>
    </row>
    <row r="35" spans="1:6" x14ac:dyDescent="0.25">
      <c r="A35" s="19" t="s">
        <v>10</v>
      </c>
      <c r="B35" s="19" t="s">
        <v>26</v>
      </c>
      <c r="C35" s="20">
        <v>6362</v>
      </c>
      <c r="D35" s="20">
        <v>43</v>
      </c>
      <c r="E35" s="20">
        <v>5</v>
      </c>
      <c r="F35" s="21">
        <f t="shared" si="0"/>
        <v>0.11627906976744186</v>
      </c>
    </row>
    <row r="36" spans="1:6" x14ac:dyDescent="0.25">
      <c r="A36" s="19" t="s">
        <v>10</v>
      </c>
      <c r="B36" s="19" t="s">
        <v>26</v>
      </c>
      <c r="C36" s="20">
        <v>6080</v>
      </c>
      <c r="D36" s="20">
        <v>4</v>
      </c>
      <c r="E36" s="20">
        <v>0</v>
      </c>
      <c r="F36" s="21">
        <f t="shared" si="0"/>
        <v>0</v>
      </c>
    </row>
    <row r="37" spans="1:6" x14ac:dyDescent="0.25">
      <c r="A37" s="19" t="s">
        <v>10</v>
      </c>
      <c r="B37" s="19" t="s">
        <v>27</v>
      </c>
      <c r="C37" s="20">
        <v>6066</v>
      </c>
      <c r="D37" s="20">
        <v>47</v>
      </c>
      <c r="E37" s="20">
        <v>8</v>
      </c>
      <c r="F37" s="21">
        <f t="shared" si="0"/>
        <v>0.1702127659574468</v>
      </c>
    </row>
    <row r="38" spans="1:6" x14ac:dyDescent="0.25">
      <c r="A38" s="19" t="s">
        <v>10</v>
      </c>
      <c r="B38" s="19" t="s">
        <v>28</v>
      </c>
      <c r="C38" s="20">
        <v>6077</v>
      </c>
      <c r="D38" s="20">
        <v>1</v>
      </c>
      <c r="E38" s="20">
        <v>0</v>
      </c>
      <c r="F38" s="21">
        <f t="shared" si="0"/>
        <v>0</v>
      </c>
    </row>
    <row r="39" spans="1:6" x14ac:dyDescent="0.25">
      <c r="A39" s="19" t="s">
        <v>10</v>
      </c>
      <c r="B39" s="19" t="s">
        <v>28</v>
      </c>
      <c r="C39" s="20">
        <v>6424</v>
      </c>
      <c r="D39" s="20">
        <v>1</v>
      </c>
      <c r="E39" s="20">
        <v>0</v>
      </c>
      <c r="F39" s="21">
        <f t="shared" si="0"/>
        <v>0</v>
      </c>
    </row>
    <row r="40" spans="1:6" x14ac:dyDescent="0.25">
      <c r="A40" s="19" t="s">
        <v>10</v>
      </c>
      <c r="B40" s="19" t="s">
        <v>29</v>
      </c>
      <c r="C40" s="20">
        <v>6065</v>
      </c>
      <c r="D40" s="20">
        <v>3</v>
      </c>
      <c r="E40" s="20">
        <v>0</v>
      </c>
      <c r="F40" s="21">
        <f t="shared" si="0"/>
        <v>0</v>
      </c>
    </row>
    <row r="41" spans="1:6" x14ac:dyDescent="0.25">
      <c r="A41" s="19" t="s">
        <v>10</v>
      </c>
      <c r="B41" s="19" t="s">
        <v>29</v>
      </c>
      <c r="C41" s="20">
        <v>6363</v>
      </c>
      <c r="D41" s="20">
        <v>29</v>
      </c>
      <c r="E41" s="20">
        <v>4</v>
      </c>
      <c r="F41" s="21">
        <f t="shared" si="0"/>
        <v>0.13793103448275862</v>
      </c>
    </row>
    <row r="42" spans="1:6" x14ac:dyDescent="0.25">
      <c r="A42" s="19" t="s">
        <v>10</v>
      </c>
      <c r="B42" s="19" t="s">
        <v>30</v>
      </c>
      <c r="C42" s="20">
        <v>6369</v>
      </c>
      <c r="D42" s="20">
        <v>8</v>
      </c>
      <c r="E42" s="20">
        <v>0</v>
      </c>
      <c r="F42" s="21">
        <f t="shared" si="0"/>
        <v>0</v>
      </c>
    </row>
    <row r="43" spans="1:6" x14ac:dyDescent="0.25">
      <c r="A43" s="19" t="s">
        <v>10</v>
      </c>
      <c r="B43" s="19" t="s">
        <v>30</v>
      </c>
      <c r="C43" s="20">
        <v>6079</v>
      </c>
      <c r="D43" s="20">
        <v>122</v>
      </c>
      <c r="E43" s="20">
        <v>16</v>
      </c>
      <c r="F43" s="21">
        <f t="shared" si="0"/>
        <v>0.13114754098360656</v>
      </c>
    </row>
    <row r="44" spans="1:6" x14ac:dyDescent="0.25">
      <c r="A44" s="19" t="s">
        <v>10</v>
      </c>
      <c r="B44" s="19" t="s">
        <v>31</v>
      </c>
      <c r="C44" s="20">
        <v>6051</v>
      </c>
      <c r="D44" s="20">
        <v>20</v>
      </c>
      <c r="E44" s="20">
        <v>1</v>
      </c>
      <c r="F44" s="21">
        <f t="shared" si="0"/>
        <v>0.05</v>
      </c>
    </row>
    <row r="45" spans="1:6" x14ac:dyDescent="0.25">
      <c r="A45" s="19" t="s">
        <v>10</v>
      </c>
      <c r="B45" s="19" t="s">
        <v>32</v>
      </c>
      <c r="C45" s="20">
        <v>6055</v>
      </c>
      <c r="D45" s="20">
        <v>25</v>
      </c>
      <c r="E45" s="20">
        <v>4</v>
      </c>
      <c r="F45" s="21">
        <f t="shared" si="0"/>
        <v>0.16</v>
      </c>
    </row>
    <row r="46" spans="1:6" x14ac:dyDescent="0.25">
      <c r="A46" s="19" t="s">
        <v>10</v>
      </c>
      <c r="B46" s="19" t="s">
        <v>33</v>
      </c>
      <c r="C46" s="20">
        <v>6052</v>
      </c>
      <c r="D46" s="20">
        <v>1</v>
      </c>
      <c r="E46" s="20">
        <v>0</v>
      </c>
      <c r="F46" s="21">
        <f t="shared" si="0"/>
        <v>0</v>
      </c>
    </row>
    <row r="47" spans="1:6" x14ac:dyDescent="0.25">
      <c r="A47" s="19" t="s">
        <v>10</v>
      </c>
      <c r="B47" s="19" t="s">
        <v>33</v>
      </c>
      <c r="C47" s="20">
        <v>6364</v>
      </c>
      <c r="D47" s="20">
        <v>21</v>
      </c>
      <c r="E47" s="20">
        <v>4</v>
      </c>
      <c r="F47" s="21">
        <f t="shared" si="0"/>
        <v>0.19047619047619047</v>
      </c>
    </row>
    <row r="48" spans="1:6" x14ac:dyDescent="0.25">
      <c r="A48" s="19" t="s">
        <v>10</v>
      </c>
      <c r="B48" s="19" t="s">
        <v>34</v>
      </c>
      <c r="C48" s="20">
        <v>6071</v>
      </c>
      <c r="D48" s="20">
        <v>1</v>
      </c>
      <c r="E48" s="20">
        <v>0</v>
      </c>
      <c r="F48" s="21">
        <f t="shared" si="0"/>
        <v>0</v>
      </c>
    </row>
    <row r="49" spans="1:6" x14ac:dyDescent="0.25">
      <c r="A49" s="19" t="s">
        <v>10</v>
      </c>
      <c r="B49" s="19" t="s">
        <v>35</v>
      </c>
      <c r="C49" s="20">
        <v>6075</v>
      </c>
      <c r="D49" s="20">
        <v>174</v>
      </c>
      <c r="E49" s="20">
        <v>26</v>
      </c>
      <c r="F49" s="21">
        <f t="shared" si="0"/>
        <v>0.14942528735632185</v>
      </c>
    </row>
    <row r="50" spans="1:6" x14ac:dyDescent="0.25">
      <c r="A50" s="19" t="s">
        <v>10</v>
      </c>
      <c r="B50" s="19" t="s">
        <v>35</v>
      </c>
      <c r="C50" s="20">
        <v>6368</v>
      </c>
      <c r="D50" s="20">
        <v>3</v>
      </c>
      <c r="E50" s="20">
        <v>1</v>
      </c>
      <c r="F50" s="21">
        <f t="shared" si="0"/>
        <v>0.33333333333333331</v>
      </c>
    </row>
    <row r="51" spans="1:6" x14ac:dyDescent="0.25">
      <c r="A51" s="19" t="s">
        <v>10</v>
      </c>
      <c r="B51" s="19" t="s">
        <v>36</v>
      </c>
      <c r="C51" s="20">
        <v>6346</v>
      </c>
      <c r="D51" s="20">
        <v>32</v>
      </c>
      <c r="E51" s="20">
        <v>1</v>
      </c>
      <c r="F51" s="21">
        <f t="shared" si="0"/>
        <v>3.125E-2</v>
      </c>
    </row>
    <row r="52" spans="1:6" x14ac:dyDescent="0.25">
      <c r="A52" s="22" t="s">
        <v>37</v>
      </c>
      <c r="B52" s="19"/>
      <c r="C52" s="22"/>
      <c r="D52" s="23">
        <f>SUM(D10:D51)</f>
        <v>2018</v>
      </c>
      <c r="E52" s="23">
        <f>SUM(E10:E51)</f>
        <v>326</v>
      </c>
      <c r="F52" s="24">
        <f>E52/D52</f>
        <v>0.16154608523290387</v>
      </c>
    </row>
  </sheetData>
  <sheetProtection algorithmName="SHA-512" hashValue="bfHcvOb7SFs5xkFAikDdntV6YB8xs1nnJ9XlB1DaTf0u0ZgT7aWvov/NowMQkvYcHnexy1wN+CjXEIMYOwNaTQ==" saltValue="uYP1oJg86U9aElAMQEGBEQ==" spinCount="100000" sheet="1" objects="1" scenarios="1"/>
  <mergeCells count="7">
    <mergeCell ref="A5:G5"/>
    <mergeCell ref="A8:A9"/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F0F0A-1C53-4617-B726-44487B3020DA}">
  <dimension ref="A1:Z164"/>
  <sheetViews>
    <sheetView workbookViewId="0">
      <selection activeCell="J10" sqref="J10"/>
    </sheetView>
  </sheetViews>
  <sheetFormatPr defaultRowHeight="15" x14ac:dyDescent="0.25"/>
  <cols>
    <col min="1" max="1" width="9.140625" style="2"/>
    <col min="2" max="2" width="26" style="2" customWidth="1"/>
    <col min="3" max="3" width="9.85546875" style="2" customWidth="1"/>
    <col min="4" max="16384" width="9.140625" style="2"/>
  </cols>
  <sheetData>
    <row r="1" spans="1:26" ht="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5"/>
      <c r="N1" s="25"/>
      <c r="O1" s="25"/>
      <c r="P1" s="25"/>
      <c r="Q1" s="25"/>
      <c r="R1" s="7"/>
      <c r="S1" s="7"/>
      <c r="T1" s="7"/>
      <c r="U1" s="7"/>
      <c r="V1" s="7"/>
      <c r="W1" s="7"/>
      <c r="X1" s="7"/>
      <c r="Y1" s="7"/>
      <c r="Z1" s="7"/>
    </row>
    <row r="2" spans="1:26" ht="26.25" x14ac:dyDescent="0.25">
      <c r="A2" s="8"/>
      <c r="B2" s="26"/>
      <c r="C2" s="10" t="s">
        <v>38</v>
      </c>
      <c r="D2" s="8"/>
      <c r="E2" s="8"/>
      <c r="F2" s="8"/>
      <c r="G2" s="8"/>
      <c r="H2" s="8"/>
      <c r="I2" s="8"/>
      <c r="J2" s="8"/>
      <c r="K2" s="8"/>
      <c r="L2" s="8"/>
      <c r="M2" s="25"/>
      <c r="N2" s="25"/>
      <c r="O2" s="25"/>
      <c r="P2" s="25"/>
      <c r="Q2" s="25"/>
      <c r="R2" s="7"/>
      <c r="S2" s="7"/>
      <c r="T2" s="7"/>
      <c r="U2" s="7"/>
      <c r="V2" s="7"/>
      <c r="W2" s="7"/>
      <c r="X2" s="7"/>
      <c r="Y2" s="7"/>
      <c r="Z2" s="7"/>
    </row>
    <row r="3" spans="1:26" ht="2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5"/>
      <c r="N3" s="25"/>
      <c r="O3" s="25"/>
      <c r="P3" s="27"/>
      <c r="Q3" s="25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15"/>
      <c r="B4" s="15"/>
      <c r="C4" s="15"/>
      <c r="D4" s="15"/>
    </row>
    <row r="5" spans="1:26" ht="26.25" x14ac:dyDescent="0.25">
      <c r="A5" s="86" t="s">
        <v>39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7" spans="1:26" ht="23.25" x14ac:dyDescent="0.25">
      <c r="A7" s="85" t="s">
        <v>40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9" spans="1:26" x14ac:dyDescent="0.25">
      <c r="A9" s="28" t="s">
        <v>41</v>
      </c>
    </row>
    <row r="11" spans="1:26" x14ac:dyDescent="0.25">
      <c r="A11" s="29" t="s">
        <v>42</v>
      </c>
      <c r="B11" s="30" t="s">
        <v>43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6" x14ac:dyDescent="0.25">
      <c r="A12" s="32" t="s">
        <v>44</v>
      </c>
      <c r="B12" s="33" t="s">
        <v>45</v>
      </c>
    </row>
    <row r="13" spans="1:26" x14ac:dyDescent="0.25">
      <c r="A13" s="29" t="s">
        <v>46</v>
      </c>
      <c r="B13" s="34" t="s">
        <v>47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26" x14ac:dyDescent="0.25">
      <c r="A14" s="32" t="s">
        <v>48</v>
      </c>
      <c r="B14" s="35" t="s">
        <v>49</v>
      </c>
    </row>
    <row r="15" spans="1:26" x14ac:dyDescent="0.25">
      <c r="A15" s="29" t="s">
        <v>50</v>
      </c>
      <c r="B15" s="30" t="s">
        <v>51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7" spans="1:17" x14ac:dyDescent="0.25">
      <c r="C17" s="33"/>
      <c r="D17" s="36" t="s">
        <v>52</v>
      </c>
      <c r="E17" s="36" t="s">
        <v>53</v>
      </c>
      <c r="F17" s="36" t="s">
        <v>54</v>
      </c>
      <c r="G17" s="36" t="s">
        <v>55</v>
      </c>
      <c r="H17" s="36" t="s">
        <v>56</v>
      </c>
      <c r="I17" s="37" t="s">
        <v>57</v>
      </c>
    </row>
    <row r="18" spans="1:17" x14ac:dyDescent="0.25">
      <c r="C18" s="38" t="s">
        <v>58</v>
      </c>
      <c r="D18" s="49">
        <v>65</v>
      </c>
      <c r="E18" s="49">
        <v>26.1</v>
      </c>
      <c r="F18" s="49">
        <v>5.8</v>
      </c>
      <c r="G18" s="49">
        <v>2.8</v>
      </c>
      <c r="H18" s="49">
        <v>0.3</v>
      </c>
      <c r="I18" s="50">
        <v>1</v>
      </c>
    </row>
    <row r="21" spans="1:17" ht="23.25" x14ac:dyDescent="0.25">
      <c r="A21" s="85" t="s">
        <v>39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4" spans="1:17" x14ac:dyDescent="0.25">
      <c r="B24" s="40" t="s">
        <v>5</v>
      </c>
      <c r="C24" s="36" t="s">
        <v>52</v>
      </c>
      <c r="D24" s="36" t="s">
        <v>53</v>
      </c>
      <c r="E24" s="36" t="s">
        <v>54</v>
      </c>
      <c r="F24" s="36" t="s">
        <v>55</v>
      </c>
      <c r="G24" s="36" t="s">
        <v>56</v>
      </c>
      <c r="H24" s="37" t="s">
        <v>59</v>
      </c>
    </row>
    <row r="25" spans="1:17" x14ac:dyDescent="0.25">
      <c r="B25" s="41" t="s">
        <v>60</v>
      </c>
      <c r="C25" s="49">
        <v>79.099999999999994</v>
      </c>
      <c r="D25" s="49">
        <v>18.600000000000001</v>
      </c>
      <c r="E25" s="49">
        <v>1.2</v>
      </c>
      <c r="F25" s="49">
        <v>1.2</v>
      </c>
      <c r="G25" s="49"/>
      <c r="H25" s="50">
        <v>100</v>
      </c>
    </row>
    <row r="26" spans="1:17" x14ac:dyDescent="0.25">
      <c r="B26" s="41" t="s">
        <v>61</v>
      </c>
      <c r="C26" s="49">
        <v>66.7</v>
      </c>
      <c r="D26" s="49">
        <v>33.299999999999997</v>
      </c>
      <c r="E26" s="49"/>
      <c r="F26" s="49"/>
      <c r="G26" s="49"/>
      <c r="H26" s="50">
        <v>100</v>
      </c>
    </row>
    <row r="27" spans="1:17" x14ac:dyDescent="0.25">
      <c r="B27" s="41" t="s">
        <v>62</v>
      </c>
      <c r="C27" s="49">
        <v>54.5</v>
      </c>
      <c r="D27" s="49">
        <v>27.3</v>
      </c>
      <c r="E27" s="49">
        <v>18.2</v>
      </c>
      <c r="F27" s="49"/>
      <c r="G27" s="49"/>
      <c r="H27" s="50">
        <v>100</v>
      </c>
    </row>
    <row r="28" spans="1:17" x14ac:dyDescent="0.25">
      <c r="B28" s="41" t="s">
        <v>63</v>
      </c>
      <c r="C28" s="49">
        <v>66.7</v>
      </c>
      <c r="D28" s="49">
        <v>33.299999999999997</v>
      </c>
      <c r="E28" s="49"/>
      <c r="F28" s="49"/>
      <c r="G28" s="49"/>
      <c r="H28" s="50">
        <v>100</v>
      </c>
    </row>
    <row r="29" spans="1:17" x14ac:dyDescent="0.25">
      <c r="B29" s="41" t="s">
        <v>64</v>
      </c>
      <c r="C29" s="49">
        <v>46.7</v>
      </c>
      <c r="D29" s="49">
        <v>40</v>
      </c>
      <c r="E29" s="49">
        <v>6.7</v>
      </c>
      <c r="F29" s="49">
        <v>6.7</v>
      </c>
      <c r="G29" s="49"/>
      <c r="H29" s="50">
        <v>100</v>
      </c>
    </row>
    <row r="30" spans="1:17" x14ac:dyDescent="0.25">
      <c r="B30" s="41" t="s">
        <v>65</v>
      </c>
      <c r="C30" s="49">
        <v>62.5</v>
      </c>
      <c r="D30" s="49">
        <v>25</v>
      </c>
      <c r="E30" s="49">
        <v>12.5</v>
      </c>
      <c r="F30" s="49"/>
      <c r="G30" s="49"/>
      <c r="H30" s="50">
        <v>100</v>
      </c>
    </row>
    <row r="31" spans="1:17" x14ac:dyDescent="0.25">
      <c r="B31" s="41" t="s">
        <v>66</v>
      </c>
      <c r="C31" s="49">
        <v>36.799999999999997</v>
      </c>
      <c r="D31" s="49">
        <v>47.4</v>
      </c>
      <c r="E31" s="49">
        <v>10.5</v>
      </c>
      <c r="F31" s="49">
        <v>5.3</v>
      </c>
      <c r="G31" s="49"/>
      <c r="H31" s="50">
        <v>100</v>
      </c>
    </row>
    <row r="32" spans="1:17" x14ac:dyDescent="0.25">
      <c r="B32" s="41" t="s">
        <v>67</v>
      </c>
      <c r="C32" s="49">
        <v>64.099999999999994</v>
      </c>
      <c r="D32" s="49">
        <v>17.899999999999999</v>
      </c>
      <c r="E32" s="49">
        <v>12.8</v>
      </c>
      <c r="F32" s="49">
        <v>2.6</v>
      </c>
      <c r="G32" s="49">
        <v>2.6</v>
      </c>
      <c r="H32" s="50">
        <v>100</v>
      </c>
    </row>
    <row r="33" spans="1:17" x14ac:dyDescent="0.25">
      <c r="B33" s="41" t="s">
        <v>68</v>
      </c>
      <c r="C33" s="49">
        <v>66.7</v>
      </c>
      <c r="D33" s="49">
        <v>16.7</v>
      </c>
      <c r="E33" s="49"/>
      <c r="F33" s="49">
        <v>16.7</v>
      </c>
      <c r="G33" s="49"/>
      <c r="H33" s="50">
        <v>100</v>
      </c>
    </row>
    <row r="34" spans="1:17" x14ac:dyDescent="0.25">
      <c r="B34" s="41" t="s">
        <v>69</v>
      </c>
      <c r="C34" s="49">
        <v>50</v>
      </c>
      <c r="D34" s="49">
        <v>25</v>
      </c>
      <c r="E34" s="49">
        <v>25</v>
      </c>
      <c r="F34" s="49"/>
      <c r="G34" s="49"/>
      <c r="H34" s="50">
        <v>100</v>
      </c>
    </row>
    <row r="35" spans="1:17" x14ac:dyDescent="0.25">
      <c r="B35" s="41" t="s">
        <v>70</v>
      </c>
      <c r="C35" s="49">
        <v>45</v>
      </c>
      <c r="D35" s="49">
        <v>45</v>
      </c>
      <c r="E35" s="49">
        <v>5</v>
      </c>
      <c r="F35" s="49">
        <v>5</v>
      </c>
      <c r="G35" s="49"/>
      <c r="H35" s="50">
        <v>100</v>
      </c>
    </row>
    <row r="36" spans="1:17" x14ac:dyDescent="0.25">
      <c r="B36" s="41" t="s">
        <v>71</v>
      </c>
      <c r="C36" s="49">
        <v>78.599999999999994</v>
      </c>
      <c r="D36" s="49">
        <v>10.7</v>
      </c>
      <c r="E36" s="49">
        <v>3.6</v>
      </c>
      <c r="F36" s="49">
        <v>7.1</v>
      </c>
      <c r="G36" s="49"/>
      <c r="H36" s="50">
        <v>100</v>
      </c>
    </row>
    <row r="37" spans="1:17" x14ac:dyDescent="0.25">
      <c r="B37" s="41" t="s">
        <v>72</v>
      </c>
      <c r="C37" s="49">
        <v>20</v>
      </c>
      <c r="D37" s="49">
        <v>60</v>
      </c>
      <c r="E37" s="49">
        <v>20</v>
      </c>
      <c r="F37" s="49"/>
      <c r="G37" s="49"/>
      <c r="H37" s="50">
        <v>100</v>
      </c>
    </row>
    <row r="38" spans="1:17" x14ac:dyDescent="0.25">
      <c r="B38" s="41" t="s">
        <v>73</v>
      </c>
      <c r="C38" s="49">
        <v>50</v>
      </c>
      <c r="D38" s="49">
        <v>50</v>
      </c>
      <c r="E38" s="49"/>
      <c r="F38" s="49"/>
      <c r="G38" s="49"/>
      <c r="H38" s="50">
        <v>100</v>
      </c>
    </row>
    <row r="39" spans="1:17" x14ac:dyDescent="0.25">
      <c r="B39" s="41" t="s">
        <v>74</v>
      </c>
      <c r="C39" s="49">
        <v>75</v>
      </c>
      <c r="D39" s="49">
        <v>25</v>
      </c>
      <c r="E39" s="49"/>
      <c r="F39" s="49"/>
      <c r="G39" s="49"/>
      <c r="H39" s="50">
        <v>100</v>
      </c>
    </row>
    <row r="40" spans="1:17" x14ac:dyDescent="0.25">
      <c r="B40" s="41" t="s">
        <v>75</v>
      </c>
      <c r="C40" s="49">
        <v>75</v>
      </c>
      <c r="D40" s="49">
        <v>25</v>
      </c>
      <c r="E40" s="49"/>
      <c r="F40" s="49"/>
      <c r="G40" s="49"/>
      <c r="H40" s="50">
        <v>100</v>
      </c>
    </row>
    <row r="41" spans="1:17" x14ac:dyDescent="0.25">
      <c r="B41" s="41" t="s">
        <v>76</v>
      </c>
      <c r="C41" s="49" t="s">
        <v>77</v>
      </c>
      <c r="D41" s="49">
        <v>100</v>
      </c>
      <c r="E41" s="49"/>
      <c r="F41" s="49"/>
      <c r="G41" s="49"/>
      <c r="H41" s="50">
        <v>100</v>
      </c>
    </row>
    <row r="42" spans="1:17" x14ac:dyDescent="0.25">
      <c r="B42" s="41" t="s">
        <v>78</v>
      </c>
      <c r="C42" s="49">
        <v>100</v>
      </c>
      <c r="D42" s="49"/>
      <c r="E42" s="49"/>
      <c r="F42" s="49"/>
      <c r="G42" s="49"/>
      <c r="H42" s="50">
        <v>100</v>
      </c>
    </row>
    <row r="43" spans="1:17" x14ac:dyDescent="0.25">
      <c r="B43" s="41" t="s">
        <v>79</v>
      </c>
      <c r="C43" s="49">
        <v>100</v>
      </c>
      <c r="D43" s="49"/>
      <c r="E43" s="49"/>
      <c r="F43" s="49"/>
      <c r="G43" s="49"/>
      <c r="H43" s="50">
        <v>100</v>
      </c>
    </row>
    <row r="44" spans="1:17" x14ac:dyDescent="0.25">
      <c r="B44" s="41" t="s">
        <v>80</v>
      </c>
      <c r="C44" s="49">
        <v>55.6</v>
      </c>
      <c r="D44" s="49">
        <v>33.299999999999997</v>
      </c>
      <c r="E44" s="49">
        <v>7.4</v>
      </c>
      <c r="F44" s="49">
        <v>3.7</v>
      </c>
      <c r="G44" s="49"/>
      <c r="H44" s="50">
        <v>100</v>
      </c>
    </row>
    <row r="45" spans="1:17" x14ac:dyDescent="0.25">
      <c r="B45" s="41" t="s">
        <v>81</v>
      </c>
      <c r="C45" s="49">
        <v>100</v>
      </c>
      <c r="D45" s="49"/>
      <c r="E45" s="49"/>
      <c r="F45" s="49"/>
      <c r="G45" s="49"/>
      <c r="H45" s="50">
        <v>100</v>
      </c>
    </row>
    <row r="48" spans="1:17" ht="23.25" x14ac:dyDescent="0.25">
      <c r="A48" s="85" t="s">
        <v>40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ht="1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5" customHeight="1" x14ac:dyDescent="0.25">
      <c r="A50" s="28" t="s">
        <v>82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x14ac:dyDescent="0.25">
      <c r="A52" s="29" t="s">
        <v>42</v>
      </c>
      <c r="B52" s="30" t="s">
        <v>43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x14ac:dyDescent="0.25">
      <c r="A53" s="32" t="s">
        <v>44</v>
      </c>
      <c r="B53" s="33" t="s">
        <v>45</v>
      </c>
    </row>
    <row r="54" spans="1:17" x14ac:dyDescent="0.25">
      <c r="A54" s="29" t="s">
        <v>46</v>
      </c>
      <c r="B54" s="34" t="s">
        <v>47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x14ac:dyDescent="0.25">
      <c r="A55" s="32" t="s">
        <v>48</v>
      </c>
      <c r="B55" s="35" t="s">
        <v>49</v>
      </c>
    </row>
    <row r="56" spans="1:17" x14ac:dyDescent="0.25">
      <c r="A56" s="29" t="s">
        <v>50</v>
      </c>
      <c r="B56" s="30" t="s">
        <v>51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8" spans="1:17" x14ac:dyDescent="0.25">
      <c r="C58" s="33"/>
      <c r="D58" s="36" t="s">
        <v>52</v>
      </c>
      <c r="E58" s="36" t="s">
        <v>53</v>
      </c>
      <c r="F58" s="36" t="s">
        <v>54</v>
      </c>
      <c r="G58" s="36" t="s">
        <v>55</v>
      </c>
      <c r="H58" s="36" t="s">
        <v>56</v>
      </c>
      <c r="I58" s="37" t="s">
        <v>57</v>
      </c>
    </row>
    <row r="59" spans="1:17" x14ac:dyDescent="0.25">
      <c r="C59" s="38" t="s">
        <v>58</v>
      </c>
      <c r="D59" s="49">
        <v>62.6</v>
      </c>
      <c r="E59" s="49">
        <v>27.6</v>
      </c>
      <c r="F59" s="49">
        <v>7.7</v>
      </c>
      <c r="G59" s="49">
        <v>1.8</v>
      </c>
      <c r="H59" s="49">
        <v>0.3</v>
      </c>
      <c r="I59" s="51">
        <v>1</v>
      </c>
    </row>
    <row r="62" spans="1:17" ht="23.25" x14ac:dyDescent="0.25">
      <c r="A62" s="85" t="s">
        <v>39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5" spans="2:8" x14ac:dyDescent="0.25">
      <c r="B65" s="42" t="s">
        <v>5</v>
      </c>
      <c r="C65" s="36" t="s">
        <v>52</v>
      </c>
      <c r="D65" s="36" t="s">
        <v>53</v>
      </c>
      <c r="E65" s="36" t="s">
        <v>54</v>
      </c>
      <c r="F65" s="36" t="s">
        <v>55</v>
      </c>
      <c r="G65" s="36" t="s">
        <v>56</v>
      </c>
      <c r="H65" s="37" t="s">
        <v>57</v>
      </c>
    </row>
    <row r="66" spans="2:8" x14ac:dyDescent="0.25">
      <c r="B66" s="41" t="s">
        <v>60</v>
      </c>
      <c r="C66" s="49">
        <v>77.900000000000006</v>
      </c>
      <c r="D66" s="49">
        <v>17.399999999999999</v>
      </c>
      <c r="E66" s="49">
        <v>4.7</v>
      </c>
      <c r="F66" s="49"/>
      <c r="G66" s="49"/>
      <c r="H66" s="50">
        <v>100</v>
      </c>
    </row>
    <row r="67" spans="2:8" x14ac:dyDescent="0.25">
      <c r="B67" s="41" t="s">
        <v>61</v>
      </c>
      <c r="C67" s="49">
        <v>66.7</v>
      </c>
      <c r="D67" s="49">
        <v>33.299999999999997</v>
      </c>
      <c r="E67" s="49"/>
      <c r="F67" s="49"/>
      <c r="G67" s="49"/>
      <c r="H67" s="50">
        <v>100</v>
      </c>
    </row>
    <row r="68" spans="2:8" x14ac:dyDescent="0.25">
      <c r="B68" s="41" t="s">
        <v>62</v>
      </c>
      <c r="C68" s="49">
        <v>27.3</v>
      </c>
      <c r="D68" s="49">
        <v>45.5</v>
      </c>
      <c r="E68" s="49">
        <v>18.2</v>
      </c>
      <c r="F68" s="49">
        <v>9.1</v>
      </c>
      <c r="G68" s="49"/>
      <c r="H68" s="50">
        <v>100</v>
      </c>
    </row>
    <row r="69" spans="2:8" x14ac:dyDescent="0.25">
      <c r="B69" s="41" t="s">
        <v>63</v>
      </c>
      <c r="C69" s="49">
        <v>100</v>
      </c>
      <c r="D69" s="49"/>
      <c r="E69" s="49"/>
      <c r="F69" s="49"/>
      <c r="G69" s="49"/>
      <c r="H69" s="50">
        <v>100</v>
      </c>
    </row>
    <row r="70" spans="2:8" x14ac:dyDescent="0.25">
      <c r="B70" s="41" t="s">
        <v>64</v>
      </c>
      <c r="C70" s="49">
        <v>60</v>
      </c>
      <c r="D70" s="49">
        <v>20</v>
      </c>
      <c r="E70" s="49">
        <v>6.7</v>
      </c>
      <c r="F70" s="49">
        <v>13.3</v>
      </c>
      <c r="G70" s="49"/>
      <c r="H70" s="50">
        <v>100</v>
      </c>
    </row>
    <row r="71" spans="2:8" x14ac:dyDescent="0.25">
      <c r="B71" s="41" t="s">
        <v>65</v>
      </c>
      <c r="C71" s="49">
        <v>50</v>
      </c>
      <c r="D71" s="49">
        <v>25</v>
      </c>
      <c r="E71" s="49">
        <v>25</v>
      </c>
      <c r="F71" s="49"/>
      <c r="G71" s="49"/>
      <c r="H71" s="50">
        <v>100</v>
      </c>
    </row>
    <row r="72" spans="2:8" x14ac:dyDescent="0.25">
      <c r="B72" s="41" t="s">
        <v>66</v>
      </c>
      <c r="C72" s="49">
        <v>42.1</v>
      </c>
      <c r="D72" s="49">
        <v>42.1</v>
      </c>
      <c r="E72" s="49">
        <v>15.8</v>
      </c>
      <c r="F72" s="49"/>
      <c r="G72" s="49"/>
      <c r="H72" s="50">
        <v>100</v>
      </c>
    </row>
    <row r="73" spans="2:8" x14ac:dyDescent="0.25">
      <c r="B73" s="41" t="s">
        <v>67</v>
      </c>
      <c r="C73" s="49">
        <v>59</v>
      </c>
      <c r="D73" s="49">
        <v>28.2</v>
      </c>
      <c r="E73" s="49">
        <v>7.7</v>
      </c>
      <c r="F73" s="49">
        <v>2.6</v>
      </c>
      <c r="G73" s="49">
        <v>2.6</v>
      </c>
      <c r="H73" s="50">
        <v>100</v>
      </c>
    </row>
    <row r="74" spans="2:8" x14ac:dyDescent="0.25">
      <c r="B74" s="41" t="s">
        <v>68</v>
      </c>
      <c r="C74" s="49">
        <v>50</v>
      </c>
      <c r="D74" s="49">
        <v>50</v>
      </c>
      <c r="E74" s="49"/>
      <c r="F74" s="49"/>
      <c r="G74" s="49"/>
      <c r="H74" s="50">
        <v>100</v>
      </c>
    </row>
    <row r="75" spans="2:8" x14ac:dyDescent="0.25">
      <c r="B75" s="41" t="s">
        <v>69</v>
      </c>
      <c r="C75" s="49">
        <v>25</v>
      </c>
      <c r="D75" s="49">
        <v>75</v>
      </c>
      <c r="E75" s="49"/>
      <c r="F75" s="49"/>
      <c r="G75" s="49"/>
      <c r="H75" s="50">
        <v>100</v>
      </c>
    </row>
    <row r="76" spans="2:8" x14ac:dyDescent="0.25">
      <c r="B76" s="41" t="s">
        <v>70</v>
      </c>
      <c r="C76" s="49">
        <v>50</v>
      </c>
      <c r="D76" s="49">
        <v>40</v>
      </c>
      <c r="E76" s="49">
        <v>10</v>
      </c>
      <c r="F76" s="49"/>
      <c r="G76" s="49"/>
      <c r="H76" s="50">
        <v>100</v>
      </c>
    </row>
    <row r="77" spans="2:8" x14ac:dyDescent="0.25">
      <c r="B77" s="41" t="s">
        <v>71</v>
      </c>
      <c r="C77" s="49">
        <v>67.900000000000006</v>
      </c>
      <c r="D77" s="49">
        <v>25</v>
      </c>
      <c r="E77" s="49">
        <v>3.6</v>
      </c>
      <c r="F77" s="49">
        <v>3.6</v>
      </c>
      <c r="G77" s="49"/>
      <c r="H77" s="50">
        <v>100</v>
      </c>
    </row>
    <row r="78" spans="2:8" x14ac:dyDescent="0.25">
      <c r="B78" s="41" t="s">
        <v>72</v>
      </c>
      <c r="C78" s="49">
        <v>40</v>
      </c>
      <c r="D78" s="49">
        <v>20</v>
      </c>
      <c r="E78" s="49">
        <v>40</v>
      </c>
      <c r="F78" s="49"/>
      <c r="G78" s="49"/>
      <c r="H78" s="50">
        <v>100</v>
      </c>
    </row>
    <row r="79" spans="2:8" x14ac:dyDescent="0.25">
      <c r="B79" s="41" t="s">
        <v>73</v>
      </c>
      <c r="C79" s="49">
        <v>75</v>
      </c>
      <c r="D79" s="49">
        <v>25</v>
      </c>
      <c r="E79" s="49"/>
      <c r="F79" s="49"/>
      <c r="G79" s="49"/>
      <c r="H79" s="50">
        <v>100</v>
      </c>
    </row>
    <row r="80" spans="2:8" x14ac:dyDescent="0.25">
      <c r="B80" s="41" t="s">
        <v>74</v>
      </c>
      <c r="C80" s="49">
        <v>75</v>
      </c>
      <c r="D80" s="49"/>
      <c r="E80" s="49">
        <v>25</v>
      </c>
      <c r="F80" s="49"/>
      <c r="G80" s="49"/>
      <c r="H80" s="50">
        <v>100</v>
      </c>
    </row>
    <row r="81" spans="1:17" x14ac:dyDescent="0.25">
      <c r="B81" s="41" t="s">
        <v>75</v>
      </c>
      <c r="C81" s="49">
        <v>68.8</v>
      </c>
      <c r="D81" s="49">
        <v>31.2</v>
      </c>
      <c r="E81" s="49"/>
      <c r="F81" s="49"/>
      <c r="G81" s="49"/>
      <c r="H81" s="50">
        <v>100</v>
      </c>
    </row>
    <row r="82" spans="1:17" x14ac:dyDescent="0.25">
      <c r="B82" s="41" t="s">
        <v>76</v>
      </c>
      <c r="C82" s="49"/>
      <c r="D82" s="49">
        <v>100</v>
      </c>
      <c r="E82" s="49"/>
      <c r="F82" s="49"/>
      <c r="G82" s="49"/>
      <c r="H82" s="50">
        <v>100</v>
      </c>
    </row>
    <row r="83" spans="1:17" x14ac:dyDescent="0.25">
      <c r="B83" s="41" t="s">
        <v>78</v>
      </c>
      <c r="C83" s="49">
        <v>75</v>
      </c>
      <c r="D83" s="49">
        <v>25</v>
      </c>
      <c r="E83" s="49"/>
      <c r="F83" s="49"/>
      <c r="G83" s="49"/>
      <c r="H83" s="50">
        <v>100</v>
      </c>
    </row>
    <row r="84" spans="1:17" x14ac:dyDescent="0.25">
      <c r="B84" s="41" t="s">
        <v>79</v>
      </c>
      <c r="C84" s="49">
        <v>100</v>
      </c>
      <c r="D84" s="49"/>
      <c r="E84" s="49"/>
      <c r="F84" s="49"/>
      <c r="G84" s="49"/>
      <c r="H84" s="50">
        <v>100</v>
      </c>
    </row>
    <row r="85" spans="1:17" x14ac:dyDescent="0.25">
      <c r="B85" s="41" t="s">
        <v>80</v>
      </c>
      <c r="C85" s="49">
        <v>44.4</v>
      </c>
      <c r="D85" s="49">
        <v>44.4</v>
      </c>
      <c r="E85" s="49">
        <v>7.4</v>
      </c>
      <c r="F85" s="49">
        <v>3.7</v>
      </c>
      <c r="G85" s="49"/>
      <c r="H85" s="50">
        <v>100</v>
      </c>
    </row>
    <row r="86" spans="1:17" x14ac:dyDescent="0.25">
      <c r="B86" s="41" t="s">
        <v>81</v>
      </c>
      <c r="C86" s="49">
        <v>100</v>
      </c>
      <c r="D86" s="49"/>
      <c r="E86" s="49"/>
      <c r="F86" s="49"/>
      <c r="G86" s="49"/>
      <c r="H86" s="50">
        <v>100</v>
      </c>
    </row>
    <row r="89" spans="1:17" ht="23.25" x14ac:dyDescent="0.25">
      <c r="A89" s="85" t="s">
        <v>40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1" spans="1:17" x14ac:dyDescent="0.25">
      <c r="A91" s="28" t="s">
        <v>41</v>
      </c>
    </row>
    <row r="93" spans="1:17" x14ac:dyDescent="0.25">
      <c r="A93" s="29" t="s">
        <v>42</v>
      </c>
      <c r="B93" s="30" t="s">
        <v>83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x14ac:dyDescent="0.25">
      <c r="A94" s="32" t="s">
        <v>44</v>
      </c>
      <c r="B94" s="43" t="s">
        <v>84</v>
      </c>
    </row>
    <row r="95" spans="1:17" x14ac:dyDescent="0.25">
      <c r="A95" s="29" t="s">
        <v>46</v>
      </c>
      <c r="B95" s="30" t="s">
        <v>85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x14ac:dyDescent="0.25">
      <c r="A96" s="32" t="s">
        <v>48</v>
      </c>
      <c r="B96" s="44" t="s">
        <v>86</v>
      </c>
    </row>
    <row r="98" spans="1:17" x14ac:dyDescent="0.25">
      <c r="C98" s="33"/>
      <c r="D98" s="36" t="s">
        <v>52</v>
      </c>
      <c r="E98" s="36" t="s">
        <v>53</v>
      </c>
      <c r="F98" s="36" t="s">
        <v>54</v>
      </c>
      <c r="G98" s="36" t="s">
        <v>55</v>
      </c>
      <c r="H98" s="37" t="s">
        <v>57</v>
      </c>
    </row>
    <row r="99" spans="1:17" x14ac:dyDescent="0.25">
      <c r="C99" s="38" t="s">
        <v>58</v>
      </c>
      <c r="D99" s="49">
        <v>70.900000000000006</v>
      </c>
      <c r="E99" s="49">
        <v>25.5</v>
      </c>
      <c r="F99" s="49">
        <v>3.1</v>
      </c>
      <c r="G99" s="49">
        <v>0.6</v>
      </c>
      <c r="H99" s="50">
        <v>1</v>
      </c>
    </row>
    <row r="101" spans="1:17" ht="23.25" x14ac:dyDescent="0.25">
      <c r="A101" s="85" t="s">
        <v>39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4" spans="1:17" x14ac:dyDescent="0.25">
      <c r="B104" s="40" t="s">
        <v>39</v>
      </c>
      <c r="C104" s="36" t="s">
        <v>52</v>
      </c>
      <c r="D104" s="36" t="s">
        <v>53</v>
      </c>
      <c r="E104" s="36" t="s">
        <v>54</v>
      </c>
      <c r="F104" s="36" t="s">
        <v>55</v>
      </c>
      <c r="G104" s="45" t="s">
        <v>37</v>
      </c>
    </row>
    <row r="105" spans="1:17" x14ac:dyDescent="0.25">
      <c r="B105" s="46" t="s">
        <v>60</v>
      </c>
      <c r="C105" s="49">
        <v>83.7</v>
      </c>
      <c r="D105" s="49">
        <v>16.3</v>
      </c>
      <c r="E105" s="49"/>
      <c r="F105" s="49"/>
      <c r="G105" s="50">
        <v>100</v>
      </c>
    </row>
    <row r="106" spans="1:17" x14ac:dyDescent="0.25">
      <c r="B106" s="46" t="s">
        <v>61</v>
      </c>
      <c r="C106" s="49">
        <v>66.7</v>
      </c>
      <c r="D106" s="49">
        <v>33.299999999999997</v>
      </c>
      <c r="E106" s="49"/>
      <c r="F106" s="49"/>
      <c r="G106" s="50">
        <v>100</v>
      </c>
    </row>
    <row r="107" spans="1:17" x14ac:dyDescent="0.25">
      <c r="B107" s="46" t="s">
        <v>62</v>
      </c>
      <c r="C107" s="49">
        <v>54.5</v>
      </c>
      <c r="D107" s="49">
        <v>27.3</v>
      </c>
      <c r="E107" s="49">
        <v>18.2</v>
      </c>
      <c r="F107" s="49"/>
      <c r="G107" s="50">
        <v>100</v>
      </c>
    </row>
    <row r="108" spans="1:17" x14ac:dyDescent="0.25">
      <c r="B108" s="46" t="s">
        <v>63</v>
      </c>
      <c r="C108" s="49">
        <v>77.8</v>
      </c>
      <c r="D108" s="49">
        <v>11.1</v>
      </c>
      <c r="E108" s="49">
        <v>11.1</v>
      </c>
      <c r="F108" s="49"/>
      <c r="G108" s="50">
        <v>100</v>
      </c>
    </row>
    <row r="109" spans="1:17" x14ac:dyDescent="0.25">
      <c r="B109" s="46" t="s">
        <v>64</v>
      </c>
      <c r="C109" s="49">
        <v>60</v>
      </c>
      <c r="D109" s="49">
        <v>33.299999999999997</v>
      </c>
      <c r="E109" s="49">
        <v>6.7</v>
      </c>
      <c r="F109" s="49"/>
      <c r="G109" s="50">
        <v>100</v>
      </c>
    </row>
    <row r="110" spans="1:17" x14ac:dyDescent="0.25">
      <c r="B110" s="46" t="s">
        <v>65</v>
      </c>
      <c r="C110" s="49">
        <v>68.8</v>
      </c>
      <c r="D110" s="49">
        <v>18.8</v>
      </c>
      <c r="E110" s="49">
        <v>12.5</v>
      </c>
      <c r="F110" s="49"/>
      <c r="G110" s="50">
        <v>100</v>
      </c>
    </row>
    <row r="111" spans="1:17" x14ac:dyDescent="0.25">
      <c r="B111" s="46" t="s">
        <v>66</v>
      </c>
      <c r="C111" s="49">
        <v>68.400000000000006</v>
      </c>
      <c r="D111" s="49">
        <v>26.3</v>
      </c>
      <c r="E111" s="49">
        <v>5.3</v>
      </c>
      <c r="F111" s="49"/>
      <c r="G111" s="50">
        <v>100</v>
      </c>
    </row>
    <row r="112" spans="1:17" x14ac:dyDescent="0.25">
      <c r="B112" s="46" t="s">
        <v>67</v>
      </c>
      <c r="C112" s="49">
        <v>74.400000000000006</v>
      </c>
      <c r="D112" s="49">
        <v>20.5</v>
      </c>
      <c r="E112" s="49"/>
      <c r="F112" s="49">
        <v>5.0999999999999996</v>
      </c>
      <c r="G112" s="50">
        <v>100</v>
      </c>
    </row>
    <row r="113" spans="1:17" x14ac:dyDescent="0.25">
      <c r="B113" s="46" t="s">
        <v>68</v>
      </c>
      <c r="C113" s="49">
        <v>83.3</v>
      </c>
      <c r="D113" s="49">
        <v>16.7</v>
      </c>
      <c r="E113" s="49"/>
      <c r="F113" s="49"/>
      <c r="G113" s="50">
        <v>100</v>
      </c>
    </row>
    <row r="114" spans="1:17" x14ac:dyDescent="0.25">
      <c r="B114" s="46" t="s">
        <v>69</v>
      </c>
      <c r="C114" s="49">
        <v>75</v>
      </c>
      <c r="D114" s="49">
        <v>25</v>
      </c>
      <c r="E114" s="49"/>
      <c r="F114" s="49"/>
      <c r="G114" s="50">
        <v>100</v>
      </c>
    </row>
    <row r="115" spans="1:17" x14ac:dyDescent="0.25">
      <c r="B115" s="46" t="s">
        <v>70</v>
      </c>
      <c r="C115" s="49">
        <v>65</v>
      </c>
      <c r="D115" s="49">
        <v>35</v>
      </c>
      <c r="E115" s="49"/>
      <c r="F115" s="49"/>
      <c r="G115" s="50">
        <v>100</v>
      </c>
    </row>
    <row r="116" spans="1:17" x14ac:dyDescent="0.25">
      <c r="B116" s="46" t="s">
        <v>71</v>
      </c>
      <c r="C116" s="49">
        <v>71.400000000000006</v>
      </c>
      <c r="D116" s="49">
        <v>21.4</v>
      </c>
      <c r="E116" s="49">
        <v>7.1</v>
      </c>
      <c r="F116" s="49"/>
      <c r="G116" s="50">
        <v>100</v>
      </c>
    </row>
    <row r="117" spans="1:17" x14ac:dyDescent="0.25">
      <c r="B117" s="46" t="s">
        <v>72</v>
      </c>
      <c r="C117" s="49">
        <v>60</v>
      </c>
      <c r="D117" s="49">
        <v>40</v>
      </c>
      <c r="E117" s="49"/>
      <c r="F117" s="49"/>
      <c r="G117" s="50">
        <v>100</v>
      </c>
    </row>
    <row r="118" spans="1:17" x14ac:dyDescent="0.25">
      <c r="B118" s="46" t="s">
        <v>73</v>
      </c>
      <c r="C118" s="49">
        <v>37.5</v>
      </c>
      <c r="D118" s="49">
        <v>62.5</v>
      </c>
      <c r="E118" s="49"/>
      <c r="F118" s="49"/>
      <c r="G118" s="50">
        <v>100</v>
      </c>
    </row>
    <row r="119" spans="1:17" x14ac:dyDescent="0.25">
      <c r="B119" s="46" t="s">
        <v>74</v>
      </c>
      <c r="C119" s="49">
        <v>75</v>
      </c>
      <c r="D119" s="49">
        <v>25</v>
      </c>
      <c r="E119" s="49"/>
      <c r="F119" s="49"/>
      <c r="G119" s="50">
        <v>100</v>
      </c>
    </row>
    <row r="120" spans="1:17" x14ac:dyDescent="0.25">
      <c r="B120" s="46" t="s">
        <v>75</v>
      </c>
      <c r="C120" s="49">
        <v>75</v>
      </c>
      <c r="D120" s="49">
        <v>25</v>
      </c>
      <c r="E120" s="49"/>
      <c r="F120" s="49"/>
      <c r="G120" s="50">
        <v>100</v>
      </c>
    </row>
    <row r="121" spans="1:17" x14ac:dyDescent="0.25">
      <c r="B121" s="46" t="s">
        <v>76</v>
      </c>
      <c r="C121" s="49"/>
      <c r="D121" s="49">
        <v>100</v>
      </c>
      <c r="E121" s="49"/>
      <c r="F121" s="49"/>
      <c r="G121" s="50">
        <v>100</v>
      </c>
    </row>
    <row r="122" spans="1:17" x14ac:dyDescent="0.25">
      <c r="B122" s="46" t="s">
        <v>78</v>
      </c>
      <c r="C122" s="49">
        <v>50</v>
      </c>
      <c r="D122" s="49">
        <v>50</v>
      </c>
      <c r="E122" s="49"/>
      <c r="F122" s="49"/>
      <c r="G122" s="50">
        <v>100</v>
      </c>
    </row>
    <row r="123" spans="1:17" x14ac:dyDescent="0.25">
      <c r="B123" s="46" t="s">
        <v>79</v>
      </c>
      <c r="C123" s="49">
        <v>75</v>
      </c>
      <c r="D123" s="49">
        <v>25</v>
      </c>
      <c r="E123" s="49"/>
      <c r="F123" s="49"/>
      <c r="G123" s="50">
        <v>100</v>
      </c>
    </row>
    <row r="124" spans="1:17" x14ac:dyDescent="0.25">
      <c r="B124" s="46" t="s">
        <v>80</v>
      </c>
      <c r="C124" s="49">
        <v>55.6</v>
      </c>
      <c r="D124" s="49">
        <v>40.700000000000003</v>
      </c>
      <c r="E124" s="49">
        <v>3.7</v>
      </c>
      <c r="F124" s="49"/>
      <c r="G124" s="50">
        <v>100</v>
      </c>
    </row>
    <row r="125" spans="1:17" x14ac:dyDescent="0.25">
      <c r="B125" s="46" t="s">
        <v>81</v>
      </c>
      <c r="C125" s="49"/>
      <c r="D125" s="49">
        <v>100</v>
      </c>
      <c r="E125" s="49"/>
      <c r="F125" s="49"/>
      <c r="G125" s="50">
        <v>100</v>
      </c>
    </row>
    <row r="127" spans="1:17" ht="23.25" x14ac:dyDescent="0.25">
      <c r="A127" s="85" t="s">
        <v>40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9" spans="1:17" x14ac:dyDescent="0.25">
      <c r="A129" s="28" t="s">
        <v>87</v>
      </c>
    </row>
    <row r="131" spans="1:17" x14ac:dyDescent="0.25">
      <c r="A131" s="29" t="s">
        <v>42</v>
      </c>
      <c r="B131" s="30" t="s">
        <v>88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1:17" x14ac:dyDescent="0.25">
      <c r="A132" s="32" t="s">
        <v>44</v>
      </c>
      <c r="B132" s="43" t="s">
        <v>89</v>
      </c>
    </row>
    <row r="133" spans="1:17" x14ac:dyDescent="0.25">
      <c r="A133" s="29" t="s">
        <v>46</v>
      </c>
      <c r="B133" s="30" t="s">
        <v>90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1:17" x14ac:dyDescent="0.25">
      <c r="A134" s="32" t="s">
        <v>48</v>
      </c>
      <c r="B134" s="44" t="s">
        <v>91</v>
      </c>
    </row>
    <row r="135" spans="1:17" x14ac:dyDescent="0.25">
      <c r="A135" s="29" t="s">
        <v>50</v>
      </c>
      <c r="B135" s="30" t="s">
        <v>92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7" spans="1:17" x14ac:dyDescent="0.25">
      <c r="C137" s="33"/>
      <c r="D137" s="36" t="s">
        <v>52</v>
      </c>
      <c r="E137" s="36" t="s">
        <v>53</v>
      </c>
      <c r="F137" s="36" t="s">
        <v>54</v>
      </c>
      <c r="G137" s="36" t="s">
        <v>55</v>
      </c>
      <c r="H137" s="36" t="s">
        <v>56</v>
      </c>
      <c r="I137" s="37" t="s">
        <v>57</v>
      </c>
    </row>
    <row r="138" spans="1:17" x14ac:dyDescent="0.25">
      <c r="C138" s="38" t="s">
        <v>58</v>
      </c>
      <c r="D138" s="49">
        <v>10.4</v>
      </c>
      <c r="E138" s="49">
        <v>17.2</v>
      </c>
      <c r="F138" s="49">
        <v>69.599999999999994</v>
      </c>
      <c r="G138" s="49">
        <v>2.8</v>
      </c>
      <c r="H138" s="49">
        <v>0</v>
      </c>
      <c r="I138" s="51">
        <v>1</v>
      </c>
    </row>
    <row r="140" spans="1:17" ht="23.25" x14ac:dyDescent="0.25">
      <c r="A140" s="85" t="s">
        <v>39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1:17" ht="15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3" spans="1:17" x14ac:dyDescent="0.25">
      <c r="B143" s="47" t="s">
        <v>39</v>
      </c>
      <c r="C143" s="47" t="s">
        <v>52</v>
      </c>
      <c r="D143" s="47" t="s">
        <v>53</v>
      </c>
      <c r="E143" s="47" t="s">
        <v>54</v>
      </c>
      <c r="F143" s="47" t="s">
        <v>55</v>
      </c>
      <c r="G143" s="47" t="s">
        <v>56</v>
      </c>
      <c r="H143" s="48" t="s">
        <v>57</v>
      </c>
    </row>
    <row r="144" spans="1:17" x14ac:dyDescent="0.25">
      <c r="B144" s="41" t="s">
        <v>60</v>
      </c>
      <c r="C144" s="49">
        <v>9.3000000000000007</v>
      </c>
      <c r="D144" s="49">
        <v>10.5</v>
      </c>
      <c r="E144" s="49">
        <v>75.599999999999994</v>
      </c>
      <c r="F144" s="49">
        <v>4.7</v>
      </c>
      <c r="G144" s="49"/>
      <c r="H144" s="50">
        <f t="shared" ref="H144:H164" si="0">SUM(C144:F144)</f>
        <v>100.1</v>
      </c>
    </row>
    <row r="145" spans="2:8" x14ac:dyDescent="0.25">
      <c r="B145" s="41" t="s">
        <v>61</v>
      </c>
      <c r="C145" s="49"/>
      <c r="D145" s="49"/>
      <c r="E145" s="49">
        <v>100</v>
      </c>
      <c r="F145" s="49"/>
      <c r="G145" s="49"/>
      <c r="H145" s="50">
        <f t="shared" si="0"/>
        <v>100</v>
      </c>
    </row>
    <row r="146" spans="2:8" x14ac:dyDescent="0.25">
      <c r="B146" s="41" t="s">
        <v>62</v>
      </c>
      <c r="C146" s="49" t="s">
        <v>77</v>
      </c>
      <c r="D146" s="49">
        <v>27.3</v>
      </c>
      <c r="E146" s="49">
        <v>63.6</v>
      </c>
      <c r="F146" s="49">
        <v>9.1</v>
      </c>
      <c r="G146" s="49"/>
      <c r="H146" s="50">
        <f t="shared" si="0"/>
        <v>100</v>
      </c>
    </row>
    <row r="147" spans="2:8" x14ac:dyDescent="0.25">
      <c r="B147" s="41" t="s">
        <v>63</v>
      </c>
      <c r="C147" s="49">
        <v>11.1</v>
      </c>
      <c r="D147" s="49">
        <v>11.1</v>
      </c>
      <c r="E147" s="49">
        <v>77.8</v>
      </c>
      <c r="F147" s="49"/>
      <c r="G147" s="49"/>
      <c r="H147" s="50">
        <f t="shared" si="0"/>
        <v>100</v>
      </c>
    </row>
    <row r="148" spans="2:8" x14ac:dyDescent="0.25">
      <c r="B148" s="41" t="s">
        <v>64</v>
      </c>
      <c r="C148" s="49">
        <v>13.3</v>
      </c>
      <c r="D148" s="49">
        <v>20</v>
      </c>
      <c r="E148" s="49">
        <v>60</v>
      </c>
      <c r="F148" s="49">
        <v>6.7</v>
      </c>
      <c r="G148" s="49"/>
      <c r="H148" s="50">
        <f t="shared" si="0"/>
        <v>100</v>
      </c>
    </row>
    <row r="149" spans="2:8" x14ac:dyDescent="0.25">
      <c r="B149" s="41" t="s">
        <v>65</v>
      </c>
      <c r="C149" s="49">
        <v>18.8</v>
      </c>
      <c r="D149" s="49">
        <v>25</v>
      </c>
      <c r="E149" s="49">
        <v>56.2</v>
      </c>
      <c r="F149" s="49"/>
      <c r="G149" s="49"/>
      <c r="H149" s="50">
        <f t="shared" si="0"/>
        <v>100</v>
      </c>
    </row>
    <row r="150" spans="2:8" x14ac:dyDescent="0.25">
      <c r="B150" s="41" t="s">
        <v>66</v>
      </c>
      <c r="C150" s="49">
        <v>10.5</v>
      </c>
      <c r="D150" s="49">
        <v>15.8</v>
      </c>
      <c r="E150" s="49">
        <v>73.7</v>
      </c>
      <c r="F150" s="49"/>
      <c r="G150" s="49"/>
      <c r="H150" s="50">
        <f t="shared" si="0"/>
        <v>100</v>
      </c>
    </row>
    <row r="151" spans="2:8" x14ac:dyDescent="0.25">
      <c r="B151" s="41" t="s">
        <v>67</v>
      </c>
      <c r="C151" s="49">
        <v>15.4</v>
      </c>
      <c r="D151" s="49">
        <v>15.4</v>
      </c>
      <c r="E151" s="49">
        <v>69.2</v>
      </c>
      <c r="F151" s="49"/>
      <c r="G151" s="49"/>
      <c r="H151" s="50">
        <f t="shared" si="0"/>
        <v>100</v>
      </c>
    </row>
    <row r="152" spans="2:8" x14ac:dyDescent="0.25">
      <c r="B152" s="41" t="s">
        <v>68</v>
      </c>
      <c r="C152" s="49">
        <v>50</v>
      </c>
      <c r="D152" s="49">
        <v>16.7</v>
      </c>
      <c r="E152" s="49">
        <v>33.299999999999997</v>
      </c>
      <c r="F152" s="49"/>
      <c r="G152" s="49"/>
      <c r="H152" s="50">
        <f t="shared" si="0"/>
        <v>100</v>
      </c>
    </row>
    <row r="153" spans="2:8" x14ac:dyDescent="0.25">
      <c r="B153" s="41" t="s">
        <v>69</v>
      </c>
      <c r="C153" s="49"/>
      <c r="D153" s="49">
        <v>25</v>
      </c>
      <c r="E153" s="49">
        <v>75</v>
      </c>
      <c r="F153" s="49"/>
      <c r="G153" s="49"/>
      <c r="H153" s="50">
        <f t="shared" si="0"/>
        <v>100</v>
      </c>
    </row>
    <row r="154" spans="2:8" x14ac:dyDescent="0.25">
      <c r="B154" s="41" t="s">
        <v>70</v>
      </c>
      <c r="C154" s="49">
        <v>15</v>
      </c>
      <c r="D154" s="49">
        <v>10</v>
      </c>
      <c r="E154" s="49">
        <v>75</v>
      </c>
      <c r="F154" s="49"/>
      <c r="G154" s="49"/>
      <c r="H154" s="50">
        <f t="shared" si="0"/>
        <v>100</v>
      </c>
    </row>
    <row r="155" spans="2:8" x14ac:dyDescent="0.25">
      <c r="B155" s="41" t="s">
        <v>71</v>
      </c>
      <c r="C155" s="49">
        <v>7.1</v>
      </c>
      <c r="D155" s="49">
        <v>21.4</v>
      </c>
      <c r="E155" s="49">
        <v>67.900000000000006</v>
      </c>
      <c r="F155" s="49">
        <v>3.6</v>
      </c>
      <c r="G155" s="49"/>
      <c r="H155" s="50">
        <f t="shared" si="0"/>
        <v>100</v>
      </c>
    </row>
    <row r="156" spans="2:8" x14ac:dyDescent="0.25">
      <c r="B156" s="41" t="s">
        <v>72</v>
      </c>
      <c r="C156" s="49"/>
      <c r="D156" s="49">
        <v>60</v>
      </c>
      <c r="E156" s="49">
        <v>40</v>
      </c>
      <c r="F156" s="49"/>
      <c r="G156" s="49"/>
      <c r="H156" s="50">
        <f t="shared" si="0"/>
        <v>100</v>
      </c>
    </row>
    <row r="157" spans="2:8" x14ac:dyDescent="0.25">
      <c r="B157" s="41" t="s">
        <v>73</v>
      </c>
      <c r="C157" s="49"/>
      <c r="D157" s="49">
        <v>25</v>
      </c>
      <c r="E157" s="49">
        <v>75</v>
      </c>
      <c r="F157" s="49"/>
      <c r="G157" s="49"/>
      <c r="H157" s="50">
        <f t="shared" si="0"/>
        <v>100</v>
      </c>
    </row>
    <row r="158" spans="2:8" x14ac:dyDescent="0.25">
      <c r="B158" s="41" t="s">
        <v>74</v>
      </c>
      <c r="C158" s="49">
        <v>25</v>
      </c>
      <c r="D158" s="49">
        <v>25</v>
      </c>
      <c r="E158" s="49">
        <v>25</v>
      </c>
      <c r="F158" s="49">
        <v>25</v>
      </c>
      <c r="G158" s="49"/>
      <c r="H158" s="50">
        <f t="shared" si="0"/>
        <v>100</v>
      </c>
    </row>
    <row r="159" spans="2:8" x14ac:dyDescent="0.25">
      <c r="B159" s="41" t="s">
        <v>75</v>
      </c>
      <c r="C159" s="49">
        <v>12.5</v>
      </c>
      <c r="D159" s="49">
        <v>18.8</v>
      </c>
      <c r="E159" s="49">
        <v>68.8</v>
      </c>
      <c r="F159" s="49"/>
      <c r="G159" s="49"/>
      <c r="H159" s="50">
        <f t="shared" si="0"/>
        <v>100.1</v>
      </c>
    </row>
    <row r="160" spans="2:8" x14ac:dyDescent="0.25">
      <c r="B160" s="41" t="s">
        <v>76</v>
      </c>
      <c r="C160" s="49" t="s">
        <v>77</v>
      </c>
      <c r="D160" s="49"/>
      <c r="E160" s="49">
        <v>100</v>
      </c>
      <c r="F160" s="49"/>
      <c r="G160" s="49"/>
      <c r="H160" s="50">
        <f t="shared" si="0"/>
        <v>100</v>
      </c>
    </row>
    <row r="161" spans="2:8" x14ac:dyDescent="0.25">
      <c r="B161" s="41" t="s">
        <v>78</v>
      </c>
      <c r="C161" s="49"/>
      <c r="D161" s="49"/>
      <c r="E161" s="49">
        <v>100</v>
      </c>
      <c r="F161" s="49"/>
      <c r="G161" s="49"/>
      <c r="H161" s="50">
        <f t="shared" si="0"/>
        <v>100</v>
      </c>
    </row>
    <row r="162" spans="2:8" x14ac:dyDescent="0.25">
      <c r="B162" s="41" t="s">
        <v>79</v>
      </c>
      <c r="C162" s="49" t="s">
        <v>77</v>
      </c>
      <c r="D162" s="49"/>
      <c r="E162" s="49">
        <v>100</v>
      </c>
      <c r="F162" s="49"/>
      <c r="G162" s="49"/>
      <c r="H162" s="50">
        <f t="shared" si="0"/>
        <v>100</v>
      </c>
    </row>
    <row r="163" spans="2:8" x14ac:dyDescent="0.25">
      <c r="B163" s="41" t="s">
        <v>80</v>
      </c>
      <c r="C163" s="49">
        <v>3.7</v>
      </c>
      <c r="D163" s="49">
        <v>25.9</v>
      </c>
      <c r="E163" s="49">
        <v>66.7</v>
      </c>
      <c r="F163" s="49">
        <v>3.7</v>
      </c>
      <c r="G163" s="49"/>
      <c r="H163" s="50">
        <f t="shared" si="0"/>
        <v>100</v>
      </c>
    </row>
    <row r="164" spans="2:8" x14ac:dyDescent="0.25">
      <c r="B164" s="41" t="s">
        <v>81</v>
      </c>
      <c r="C164" s="49"/>
      <c r="D164" s="49">
        <v>100</v>
      </c>
      <c r="E164" s="49"/>
      <c r="F164" s="49"/>
      <c r="G164" s="49"/>
      <c r="H164" s="50">
        <f t="shared" si="0"/>
        <v>100</v>
      </c>
    </row>
  </sheetData>
  <sheetProtection algorithmName="SHA-512" hashValue="Qd3foAqFAFpC14KCSDHg8JdxpRfEbdsppLLwfhjIfOzH0GrTqBHDTnA9ALoWIz7VqZpsOVA1I36bIul9BQG37A==" saltValue="VCdIjLknrjeVWx2JV9bSpg==" spinCount="100000" sheet="1" objects="1" scenarios="1"/>
  <mergeCells count="9">
    <mergeCell ref="A101:Q101"/>
    <mergeCell ref="A127:Q127"/>
    <mergeCell ref="A140:Q140"/>
    <mergeCell ref="A5:Q5"/>
    <mergeCell ref="A7:Q7"/>
    <mergeCell ref="A21:Q21"/>
    <mergeCell ref="A48:Q48"/>
    <mergeCell ref="A62:Q62"/>
    <mergeCell ref="A89:Q89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66F64-318C-4AE8-86CE-F2203B2A1277}">
  <dimension ref="A1:Z83"/>
  <sheetViews>
    <sheetView workbookViewId="0">
      <selection activeCell="N66" sqref="N66"/>
    </sheetView>
  </sheetViews>
  <sheetFormatPr defaultRowHeight="15" x14ac:dyDescent="0.25"/>
  <cols>
    <col min="1" max="1" width="9.140625" style="2"/>
    <col min="2" max="2" width="28.140625" style="2" customWidth="1"/>
    <col min="3" max="3" width="9.85546875" style="2" customWidth="1"/>
    <col min="4" max="4" width="12.140625" style="2" bestFit="1" customWidth="1"/>
    <col min="5" max="5" width="9.85546875" style="2" customWidth="1"/>
    <col min="6" max="6" width="12.140625" style="2" bestFit="1" customWidth="1"/>
    <col min="7" max="7" width="9.85546875" style="2" customWidth="1"/>
    <col min="8" max="8" width="12.140625" style="2" bestFit="1" customWidth="1"/>
    <col min="9" max="9" width="9.85546875" style="2" customWidth="1"/>
    <col min="10" max="10" width="12.140625" style="2" bestFit="1" customWidth="1"/>
    <col min="11" max="11" width="9.85546875" style="2" customWidth="1"/>
    <col min="12" max="12" width="12.140625" style="2" bestFit="1" customWidth="1"/>
    <col min="13" max="17" width="9.85546875" style="2" customWidth="1"/>
    <col min="18" max="16384" width="9.140625" style="2"/>
  </cols>
  <sheetData>
    <row r="1" spans="1:26" ht="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5"/>
      <c r="N1" s="25"/>
      <c r="O1" s="25"/>
      <c r="P1" s="25"/>
      <c r="Q1" s="25"/>
      <c r="R1" s="7"/>
      <c r="S1" s="7"/>
      <c r="T1" s="7"/>
      <c r="U1" s="7"/>
      <c r="V1" s="7"/>
      <c r="W1" s="7"/>
      <c r="X1" s="7"/>
      <c r="Y1" s="7"/>
      <c r="Z1" s="7"/>
    </row>
    <row r="2" spans="1:26" ht="26.25" x14ac:dyDescent="0.25">
      <c r="A2" s="8"/>
      <c r="B2" s="26"/>
      <c r="C2" s="10" t="s">
        <v>38</v>
      </c>
      <c r="D2" s="8"/>
      <c r="E2" s="8"/>
      <c r="F2" s="8"/>
      <c r="G2" s="8"/>
      <c r="H2" s="8"/>
      <c r="I2" s="8"/>
      <c r="J2" s="8"/>
      <c r="K2" s="8"/>
      <c r="L2" s="8"/>
      <c r="M2" s="25"/>
      <c r="N2" s="25"/>
      <c r="O2" s="25"/>
      <c r="P2" s="25"/>
      <c r="Q2" s="25"/>
      <c r="R2" s="7"/>
      <c r="S2" s="7"/>
      <c r="T2" s="7"/>
      <c r="U2" s="7"/>
      <c r="V2" s="7"/>
      <c r="W2" s="7"/>
      <c r="X2" s="7"/>
      <c r="Y2" s="7"/>
      <c r="Z2" s="7"/>
    </row>
    <row r="3" spans="1:26" ht="2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5"/>
      <c r="N3" s="25"/>
      <c r="O3" s="25"/>
      <c r="P3" s="27"/>
      <c r="Q3" s="25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15"/>
      <c r="B4" s="15"/>
      <c r="C4" s="15"/>
      <c r="D4" s="15"/>
    </row>
    <row r="5" spans="1:26" ht="26.25" x14ac:dyDescent="0.25">
      <c r="A5" s="86" t="s">
        <v>93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7" spans="1:26" ht="23.25" x14ac:dyDescent="0.25">
      <c r="A7" s="85" t="s">
        <v>40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9" spans="1:26" x14ac:dyDescent="0.25">
      <c r="A9" s="29" t="s">
        <v>42</v>
      </c>
      <c r="B9" s="30" t="s">
        <v>94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26" x14ac:dyDescent="0.25">
      <c r="A10" s="32" t="s">
        <v>44</v>
      </c>
      <c r="B10" s="33" t="s">
        <v>95</v>
      </c>
    </row>
    <row r="11" spans="1:26" x14ac:dyDescent="0.25">
      <c r="A11" s="29" t="s">
        <v>46</v>
      </c>
      <c r="B11" s="34" t="s">
        <v>96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6" x14ac:dyDescent="0.25">
      <c r="A12" s="32" t="s">
        <v>48</v>
      </c>
      <c r="B12" s="35" t="s">
        <v>97</v>
      </c>
    </row>
    <row r="13" spans="1:26" x14ac:dyDescent="0.25">
      <c r="A13" s="29" t="s">
        <v>50</v>
      </c>
      <c r="B13" s="30" t="s">
        <v>98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26" x14ac:dyDescent="0.25">
      <c r="A14" s="32" t="s">
        <v>99</v>
      </c>
      <c r="B14" s="35" t="s">
        <v>100</v>
      </c>
    </row>
    <row r="16" spans="1:26" x14ac:dyDescent="0.25">
      <c r="B16" s="33"/>
      <c r="C16" s="36" t="s">
        <v>52</v>
      </c>
      <c r="D16" s="36" t="s">
        <v>53</v>
      </c>
      <c r="E16" s="36" t="s">
        <v>54</v>
      </c>
      <c r="F16" s="36" t="s">
        <v>55</v>
      </c>
      <c r="G16" s="36" t="s">
        <v>56</v>
      </c>
      <c r="H16" s="36" t="s">
        <v>101</v>
      </c>
      <c r="I16" s="37" t="s">
        <v>57</v>
      </c>
    </row>
    <row r="17" spans="1:17" x14ac:dyDescent="0.25">
      <c r="B17" s="52" t="s">
        <v>58</v>
      </c>
      <c r="C17" s="53">
        <v>0.5</v>
      </c>
      <c r="D17" s="53">
        <v>0.29754601226993871</v>
      </c>
      <c r="E17" s="53">
        <v>0.46012269938650308</v>
      </c>
      <c r="F17" s="53">
        <v>0.29754601226993871</v>
      </c>
      <c r="G17" s="53">
        <v>0.29754601226993871</v>
      </c>
      <c r="H17" s="53">
        <v>0.2392638036809816</v>
      </c>
      <c r="I17" s="53">
        <f>SUM(C17:H17)</f>
        <v>2.092024539877301</v>
      </c>
    </row>
    <row r="18" spans="1:17" x14ac:dyDescent="0.25">
      <c r="B18" s="54" t="s">
        <v>102</v>
      </c>
      <c r="C18" s="55"/>
      <c r="D18" s="55"/>
      <c r="E18" s="55"/>
      <c r="F18" s="55"/>
      <c r="G18" s="55"/>
      <c r="H18" s="55"/>
      <c r="I18" s="55"/>
    </row>
    <row r="20" spans="1:17" ht="23.25" x14ac:dyDescent="0.25">
      <c r="A20" s="85" t="s">
        <v>39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3" spans="1:17" x14ac:dyDescent="0.25">
      <c r="B23" s="56" t="s">
        <v>39</v>
      </c>
      <c r="C23" s="45" t="s">
        <v>52</v>
      </c>
      <c r="D23" s="45" t="s">
        <v>53</v>
      </c>
      <c r="E23" s="45" t="s">
        <v>54</v>
      </c>
      <c r="F23" s="45" t="s">
        <v>55</v>
      </c>
      <c r="G23" s="45" t="s">
        <v>56</v>
      </c>
      <c r="H23" s="45" t="s">
        <v>101</v>
      </c>
      <c r="I23" s="48" t="s">
        <v>57</v>
      </c>
    </row>
    <row r="24" spans="1:17" x14ac:dyDescent="0.25">
      <c r="B24" s="41" t="s">
        <v>60</v>
      </c>
      <c r="C24" s="53">
        <v>0.60465116279069764</v>
      </c>
      <c r="D24" s="53">
        <v>0.33720930232558138</v>
      </c>
      <c r="E24" s="53">
        <v>0.51162790697674421</v>
      </c>
      <c r="F24" s="53">
        <v>0.33720930232558138</v>
      </c>
      <c r="G24" s="53">
        <v>0.31395348837209303</v>
      </c>
      <c r="H24" s="53">
        <v>0.16279069767441859</v>
      </c>
      <c r="I24" s="53">
        <f t="shared" ref="I24:I44" si="0">SUM(C24:H24)</f>
        <v>2.2674418604651159</v>
      </c>
    </row>
    <row r="25" spans="1:17" x14ac:dyDescent="0.25">
      <c r="B25" s="41" t="s">
        <v>61</v>
      </c>
      <c r="C25" s="53">
        <v>0.33333333333333331</v>
      </c>
      <c r="D25" s="53">
        <v>1</v>
      </c>
      <c r="E25" s="53">
        <v>1</v>
      </c>
      <c r="F25" s="53">
        <v>0.66666666666666663</v>
      </c>
      <c r="G25" s="53">
        <v>0.33333333333333331</v>
      </c>
      <c r="H25" s="53"/>
      <c r="I25" s="53">
        <f t="shared" si="0"/>
        <v>3.333333333333333</v>
      </c>
    </row>
    <row r="26" spans="1:17" x14ac:dyDescent="0.25">
      <c r="B26" s="41" t="s">
        <v>62</v>
      </c>
      <c r="C26" s="53">
        <v>0.36363636363636359</v>
      </c>
      <c r="D26" s="53">
        <v>0.1818181818181818</v>
      </c>
      <c r="E26" s="53">
        <v>0.27272727272727271</v>
      </c>
      <c r="F26" s="53">
        <v>0.27272727272727271</v>
      </c>
      <c r="G26" s="53">
        <v>0.36363636363636359</v>
      </c>
      <c r="H26" s="53">
        <v>0.1818181818181818</v>
      </c>
      <c r="I26" s="53">
        <f t="shared" si="0"/>
        <v>1.6363636363636362</v>
      </c>
    </row>
    <row r="27" spans="1:17" x14ac:dyDescent="0.25">
      <c r="B27" s="41" t="s">
        <v>63</v>
      </c>
      <c r="C27" s="53">
        <v>0.44444444444444442</v>
      </c>
      <c r="D27" s="53">
        <v>0.66666666666666663</v>
      </c>
      <c r="E27" s="53">
        <v>0.55555555555555558</v>
      </c>
      <c r="F27" s="53">
        <v>0.33333333333333331</v>
      </c>
      <c r="G27" s="53">
        <v>0.22222222222222221</v>
      </c>
      <c r="H27" s="53">
        <v>0.22222222222222221</v>
      </c>
      <c r="I27" s="53">
        <f t="shared" si="0"/>
        <v>2.4444444444444446</v>
      </c>
    </row>
    <row r="28" spans="1:17" x14ac:dyDescent="0.25">
      <c r="B28" s="41" t="s">
        <v>64</v>
      </c>
      <c r="C28" s="53">
        <v>0.4</v>
      </c>
      <c r="D28" s="53">
        <v>0.1333333333333333</v>
      </c>
      <c r="E28" s="53">
        <v>0.46666666666666667</v>
      </c>
      <c r="F28" s="53">
        <v>0.2</v>
      </c>
      <c r="G28" s="53">
        <v>0.26666666666666672</v>
      </c>
      <c r="H28" s="53">
        <v>0.4</v>
      </c>
      <c r="I28" s="53">
        <f t="shared" si="0"/>
        <v>1.8666666666666667</v>
      </c>
    </row>
    <row r="29" spans="1:17" x14ac:dyDescent="0.25">
      <c r="B29" s="41" t="s">
        <v>65</v>
      </c>
      <c r="C29" s="53">
        <v>0.625</v>
      </c>
      <c r="D29" s="53">
        <v>0.25</v>
      </c>
      <c r="E29" s="53">
        <v>0.375</v>
      </c>
      <c r="F29" s="53">
        <v>0.25</v>
      </c>
      <c r="G29" s="53">
        <v>0.25</v>
      </c>
      <c r="H29" s="53">
        <v>0.4375</v>
      </c>
      <c r="I29" s="53">
        <f t="shared" si="0"/>
        <v>2.1875</v>
      </c>
    </row>
    <row r="30" spans="1:17" x14ac:dyDescent="0.25">
      <c r="B30" s="41" t="s">
        <v>66</v>
      </c>
      <c r="C30" s="53">
        <v>0.2105263157894737</v>
      </c>
      <c r="D30" s="53">
        <v>0.26315789473684209</v>
      </c>
      <c r="E30" s="53">
        <v>0.42105263157894729</v>
      </c>
      <c r="F30" s="53">
        <v>0.31578947368421051</v>
      </c>
      <c r="G30" s="53">
        <v>0.42105263157894729</v>
      </c>
      <c r="H30" s="53">
        <v>0.2105263157894737</v>
      </c>
      <c r="I30" s="53">
        <f t="shared" si="0"/>
        <v>1.8421052631578945</v>
      </c>
    </row>
    <row r="31" spans="1:17" x14ac:dyDescent="0.25">
      <c r="B31" s="41" t="s">
        <v>67</v>
      </c>
      <c r="C31" s="53">
        <v>0.5641025641025641</v>
      </c>
      <c r="D31" s="53">
        <v>0.33333333333333331</v>
      </c>
      <c r="E31" s="53">
        <v>0.46153846153846162</v>
      </c>
      <c r="F31" s="53">
        <v>0.30769230769230771</v>
      </c>
      <c r="G31" s="53">
        <v>0.28205128205128199</v>
      </c>
      <c r="H31" s="53">
        <v>0.28205128205128199</v>
      </c>
      <c r="I31" s="53">
        <f t="shared" si="0"/>
        <v>2.2307692307692308</v>
      </c>
    </row>
    <row r="32" spans="1:17" x14ac:dyDescent="0.25">
      <c r="B32" s="41" t="s">
        <v>68</v>
      </c>
      <c r="C32" s="53">
        <v>0.5</v>
      </c>
      <c r="D32" s="53">
        <v>0.83333333333333337</v>
      </c>
      <c r="E32" s="53">
        <v>0.5</v>
      </c>
      <c r="F32" s="53">
        <v>0.5</v>
      </c>
      <c r="G32" s="53">
        <v>0.33333333333333331</v>
      </c>
      <c r="H32" s="53">
        <v>0.33333333333333331</v>
      </c>
      <c r="I32" s="53">
        <f t="shared" si="0"/>
        <v>3.0000000000000004</v>
      </c>
    </row>
    <row r="33" spans="1:17" x14ac:dyDescent="0.25">
      <c r="B33" s="41" t="s">
        <v>69</v>
      </c>
      <c r="C33" s="53">
        <v>0.75</v>
      </c>
      <c r="D33" s="53"/>
      <c r="E33" s="53">
        <v>0.25</v>
      </c>
      <c r="F33" s="53">
        <v>0.5</v>
      </c>
      <c r="G33" s="53">
        <v>0.5</v>
      </c>
      <c r="H33" s="53"/>
      <c r="I33" s="53">
        <f t="shared" si="0"/>
        <v>2</v>
      </c>
    </row>
    <row r="34" spans="1:17" x14ac:dyDescent="0.25">
      <c r="B34" s="41" t="s">
        <v>70</v>
      </c>
      <c r="C34" s="53">
        <v>0.5</v>
      </c>
      <c r="D34" s="53">
        <v>0.25</v>
      </c>
      <c r="E34" s="53">
        <v>0.35</v>
      </c>
      <c r="F34" s="53">
        <v>0.1</v>
      </c>
      <c r="G34" s="53">
        <v>0.25</v>
      </c>
      <c r="H34" s="53">
        <v>0.3</v>
      </c>
      <c r="I34" s="53">
        <f t="shared" si="0"/>
        <v>1.7500000000000002</v>
      </c>
    </row>
    <row r="35" spans="1:17" x14ac:dyDescent="0.25">
      <c r="B35" s="41" t="s">
        <v>71</v>
      </c>
      <c r="C35" s="53">
        <v>0.5</v>
      </c>
      <c r="D35" s="53">
        <v>0.25</v>
      </c>
      <c r="E35" s="53">
        <v>0.5714285714285714</v>
      </c>
      <c r="F35" s="53">
        <v>0.39285714285714279</v>
      </c>
      <c r="G35" s="53">
        <v>0.25</v>
      </c>
      <c r="H35" s="53">
        <v>0.1785714285714286</v>
      </c>
      <c r="I35" s="53">
        <f t="shared" si="0"/>
        <v>2.1428571428571428</v>
      </c>
    </row>
    <row r="36" spans="1:17" x14ac:dyDescent="0.25">
      <c r="B36" s="41" t="s">
        <v>72</v>
      </c>
      <c r="C36" s="53">
        <v>0.4</v>
      </c>
      <c r="D36" s="53">
        <v>0.2</v>
      </c>
      <c r="E36" s="53">
        <v>0.6</v>
      </c>
      <c r="F36" s="53">
        <v>0.2</v>
      </c>
      <c r="G36" s="53">
        <v>0.4</v>
      </c>
      <c r="H36" s="53">
        <v>0.2</v>
      </c>
      <c r="I36" s="53">
        <f t="shared" si="0"/>
        <v>2.0000000000000004</v>
      </c>
    </row>
    <row r="37" spans="1:17" x14ac:dyDescent="0.25">
      <c r="B37" s="41" t="s">
        <v>73</v>
      </c>
      <c r="C37" s="53">
        <v>0.5</v>
      </c>
      <c r="D37" s="53">
        <v>0.125</v>
      </c>
      <c r="E37" s="53">
        <v>0.5</v>
      </c>
      <c r="F37" s="53">
        <v>0.125</v>
      </c>
      <c r="G37" s="53">
        <v>0.25</v>
      </c>
      <c r="H37" s="53">
        <v>0.25</v>
      </c>
      <c r="I37" s="53">
        <f t="shared" si="0"/>
        <v>1.75</v>
      </c>
    </row>
    <row r="38" spans="1:17" x14ac:dyDescent="0.25">
      <c r="B38" s="41" t="s">
        <v>74</v>
      </c>
      <c r="C38" s="53">
        <v>0.25</v>
      </c>
      <c r="D38" s="53"/>
      <c r="E38" s="53">
        <v>0.25</v>
      </c>
      <c r="F38" s="53"/>
      <c r="G38" s="53">
        <v>0.25</v>
      </c>
      <c r="H38" s="53">
        <v>0.5</v>
      </c>
      <c r="I38" s="53">
        <f t="shared" si="0"/>
        <v>1.25</v>
      </c>
    </row>
    <row r="39" spans="1:17" x14ac:dyDescent="0.25">
      <c r="B39" s="41" t="s">
        <v>75</v>
      </c>
      <c r="C39" s="53">
        <v>0.4375</v>
      </c>
      <c r="D39" s="53">
        <v>0.25</v>
      </c>
      <c r="E39" s="53">
        <v>0.4375</v>
      </c>
      <c r="F39" s="53">
        <v>0.375</v>
      </c>
      <c r="G39" s="53">
        <v>0.4375</v>
      </c>
      <c r="H39" s="53">
        <v>0.25</v>
      </c>
      <c r="I39" s="53">
        <f t="shared" si="0"/>
        <v>2.1875</v>
      </c>
    </row>
    <row r="40" spans="1:17" x14ac:dyDescent="0.25">
      <c r="B40" s="41" t="s">
        <v>76</v>
      </c>
      <c r="C40" s="53"/>
      <c r="D40" s="53">
        <v>1</v>
      </c>
      <c r="E40" s="53">
        <v>1</v>
      </c>
      <c r="F40" s="53">
        <v>1</v>
      </c>
      <c r="G40" s="53"/>
      <c r="H40" s="53"/>
      <c r="I40" s="53">
        <f t="shared" si="0"/>
        <v>3</v>
      </c>
    </row>
    <row r="41" spans="1:17" x14ac:dyDescent="0.25">
      <c r="B41" s="41" t="s">
        <v>78</v>
      </c>
      <c r="C41" s="53"/>
      <c r="D41" s="53">
        <v>0.5</v>
      </c>
      <c r="E41" s="53"/>
      <c r="F41" s="53"/>
      <c r="G41" s="53"/>
      <c r="H41" s="53">
        <v>0.5</v>
      </c>
      <c r="I41" s="53">
        <f t="shared" si="0"/>
        <v>1</v>
      </c>
    </row>
    <row r="42" spans="1:17" x14ac:dyDescent="0.25">
      <c r="B42" s="41" t="s">
        <v>79</v>
      </c>
      <c r="C42" s="53">
        <v>0.75</v>
      </c>
      <c r="D42" s="53">
        <v>0.5</v>
      </c>
      <c r="E42" s="53">
        <v>0.5</v>
      </c>
      <c r="F42" s="53">
        <v>0.25</v>
      </c>
      <c r="G42" s="53">
        <v>0.25</v>
      </c>
      <c r="H42" s="53">
        <v>0.25</v>
      </c>
      <c r="I42" s="53">
        <f t="shared" si="0"/>
        <v>2.5</v>
      </c>
    </row>
    <row r="43" spans="1:17" x14ac:dyDescent="0.25">
      <c r="B43" s="41" t="s">
        <v>80</v>
      </c>
      <c r="C43" s="53">
        <v>0.44444444444444442</v>
      </c>
      <c r="D43" s="53">
        <v>0.14814814814814811</v>
      </c>
      <c r="E43" s="53">
        <v>0.37037037037037029</v>
      </c>
      <c r="F43" s="53">
        <v>0.25925925925925919</v>
      </c>
      <c r="G43" s="53">
        <v>0.25925925925925919</v>
      </c>
      <c r="H43" s="53">
        <v>0.25925925925925919</v>
      </c>
      <c r="I43" s="53">
        <f t="shared" si="0"/>
        <v>1.74074074074074</v>
      </c>
    </row>
    <row r="44" spans="1:17" x14ac:dyDescent="0.25">
      <c r="B44" s="41" t="s">
        <v>81</v>
      </c>
      <c r="C44" s="53">
        <v>1</v>
      </c>
      <c r="D44" s="53">
        <v>1</v>
      </c>
      <c r="E44" s="53">
        <v>1</v>
      </c>
      <c r="F44" s="53"/>
      <c r="G44" s="53"/>
      <c r="H44" s="53"/>
      <c r="I44" s="53">
        <f t="shared" si="0"/>
        <v>3</v>
      </c>
    </row>
    <row r="45" spans="1:17" x14ac:dyDescent="0.25">
      <c r="D45" s="57"/>
      <c r="E45" s="57"/>
      <c r="F45" s="57"/>
      <c r="G45" s="57"/>
      <c r="H45" s="57"/>
      <c r="I45" s="57"/>
      <c r="J45" s="57"/>
    </row>
    <row r="46" spans="1:17" ht="23.25" x14ac:dyDescent="0.25">
      <c r="A46" s="85" t="s">
        <v>40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8" spans="1:17" x14ac:dyDescent="0.25">
      <c r="A48" s="29" t="s">
        <v>42</v>
      </c>
      <c r="B48" s="30" t="s">
        <v>103</v>
      </c>
      <c r="C48" s="30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x14ac:dyDescent="0.25">
      <c r="A49" s="32" t="s">
        <v>44</v>
      </c>
      <c r="B49" s="33" t="s">
        <v>104</v>
      </c>
      <c r="C49" s="33"/>
      <c r="D49" s="33"/>
    </row>
    <row r="50" spans="1:17" x14ac:dyDescent="0.25">
      <c r="A50" s="29" t="s">
        <v>46</v>
      </c>
      <c r="B50" s="30" t="s">
        <v>105</v>
      </c>
      <c r="C50" s="30"/>
      <c r="D50" s="3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x14ac:dyDescent="0.25">
      <c r="A51" s="32" t="s">
        <v>48</v>
      </c>
      <c r="B51" s="33" t="s">
        <v>106</v>
      </c>
      <c r="C51" s="33"/>
      <c r="D51" s="33"/>
    </row>
    <row r="52" spans="1:17" x14ac:dyDescent="0.25">
      <c r="A52" s="29" t="s">
        <v>50</v>
      </c>
      <c r="B52" s="30" t="s">
        <v>107</v>
      </c>
      <c r="C52" s="30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x14ac:dyDescent="0.25">
      <c r="A53" s="32" t="s">
        <v>108</v>
      </c>
      <c r="B53" s="33" t="s">
        <v>109</v>
      </c>
      <c r="C53" s="33"/>
      <c r="D53" s="33"/>
    </row>
    <row r="55" spans="1:17" x14ac:dyDescent="0.25">
      <c r="B55" s="33"/>
      <c r="C55" s="47" t="s">
        <v>52</v>
      </c>
      <c r="D55" s="47" t="s">
        <v>110</v>
      </c>
      <c r="E55" s="47" t="s">
        <v>53</v>
      </c>
      <c r="F55" s="47" t="s">
        <v>111</v>
      </c>
      <c r="G55" s="47" t="s">
        <v>54</v>
      </c>
      <c r="H55" s="47" t="s">
        <v>112</v>
      </c>
      <c r="I55" s="47" t="s">
        <v>55</v>
      </c>
      <c r="J55" s="47" t="s">
        <v>113</v>
      </c>
      <c r="K55" s="47" t="s">
        <v>56</v>
      </c>
      <c r="L55" s="47" t="s">
        <v>114</v>
      </c>
      <c r="M55" s="48" t="s">
        <v>115</v>
      </c>
    </row>
    <row r="56" spans="1:17" x14ac:dyDescent="0.25">
      <c r="B56" s="52" t="s">
        <v>58</v>
      </c>
      <c r="C56" s="58">
        <v>8.1999999999999993</v>
      </c>
      <c r="D56" s="58">
        <v>17.2</v>
      </c>
      <c r="E56" s="58">
        <v>8.5</v>
      </c>
      <c r="F56" s="58">
        <v>13.2</v>
      </c>
      <c r="G56" s="58">
        <v>8.4</v>
      </c>
      <c r="H56" s="69">
        <v>15</v>
      </c>
      <c r="I56" s="58">
        <v>8.5</v>
      </c>
      <c r="J56" s="58">
        <v>17.2</v>
      </c>
      <c r="K56" s="58">
        <v>8.4</v>
      </c>
      <c r="L56" s="69">
        <v>15</v>
      </c>
      <c r="M56" s="59">
        <v>8.4</v>
      </c>
    </row>
    <row r="57" spans="1:17" x14ac:dyDescent="0.25">
      <c r="C57" s="28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1"/>
    </row>
    <row r="58" spans="1:17" x14ac:dyDescent="0.25">
      <c r="D58" s="57"/>
      <c r="E58" s="57"/>
      <c r="F58" s="57"/>
      <c r="G58" s="57"/>
      <c r="H58" s="57"/>
      <c r="I58" s="57"/>
      <c r="J58" s="57"/>
    </row>
    <row r="59" spans="1:17" ht="23.25" x14ac:dyDescent="0.25">
      <c r="A59" s="85" t="s">
        <v>39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x14ac:dyDescent="0.25">
      <c r="D60" s="57"/>
      <c r="E60" s="57"/>
      <c r="F60" s="57"/>
      <c r="G60" s="57"/>
      <c r="H60" s="57"/>
      <c r="I60" s="57"/>
      <c r="J60" s="57"/>
    </row>
    <row r="61" spans="1:17" x14ac:dyDescent="0.25">
      <c r="B61" s="48" t="s">
        <v>5</v>
      </c>
      <c r="C61" s="48" t="s">
        <v>42</v>
      </c>
      <c r="D61" s="48" t="s">
        <v>108</v>
      </c>
      <c r="E61" s="48" t="s">
        <v>44</v>
      </c>
      <c r="F61" s="48" t="s">
        <v>108</v>
      </c>
      <c r="G61" s="48" t="s">
        <v>46</v>
      </c>
      <c r="H61" s="48" t="s">
        <v>108</v>
      </c>
      <c r="I61" s="48" t="s">
        <v>48</v>
      </c>
      <c r="J61" s="48" t="s">
        <v>108</v>
      </c>
      <c r="K61" s="48" t="s">
        <v>50</v>
      </c>
      <c r="L61" s="48" t="s">
        <v>108</v>
      </c>
      <c r="M61" s="48" t="s">
        <v>116</v>
      </c>
    </row>
    <row r="62" spans="1:17" x14ac:dyDescent="0.25">
      <c r="B62" s="41" t="s">
        <v>60</v>
      </c>
      <c r="C62" s="62">
        <v>8.5131578947368425</v>
      </c>
      <c r="D62" s="63">
        <v>0.11627906976744186</v>
      </c>
      <c r="E62" s="62">
        <v>8.8354430379746827</v>
      </c>
      <c r="F62" s="63">
        <v>8.1395348837209308E-2</v>
      </c>
      <c r="G62" s="62">
        <v>8.7435897435897427</v>
      </c>
      <c r="H62" s="63">
        <v>9.3023255813953487E-2</v>
      </c>
      <c r="I62" s="62">
        <v>8.8125</v>
      </c>
      <c r="J62" s="63">
        <v>6.9767441860465115E-2</v>
      </c>
      <c r="K62" s="62">
        <v>8.8734177215189867</v>
      </c>
      <c r="L62" s="63">
        <v>8.1395348837209308E-2</v>
      </c>
      <c r="M62" s="62">
        <v>8.7556216795640527</v>
      </c>
    </row>
    <row r="63" spans="1:17" x14ac:dyDescent="0.25">
      <c r="B63" s="41" t="s">
        <v>61</v>
      </c>
      <c r="C63" s="62">
        <v>10</v>
      </c>
      <c r="D63" s="63">
        <v>0.66666666666666663</v>
      </c>
      <c r="E63" s="62">
        <v>9.5</v>
      </c>
      <c r="F63" s="63">
        <v>0.33333333333333331</v>
      </c>
      <c r="G63" s="62">
        <v>9</v>
      </c>
      <c r="H63" s="63">
        <v>0.33333333333333331</v>
      </c>
      <c r="I63" s="62">
        <v>9.5</v>
      </c>
      <c r="J63" s="63">
        <v>0.33333333333333331</v>
      </c>
      <c r="K63" s="62">
        <v>9</v>
      </c>
      <c r="L63" s="63">
        <v>0.33333333333333331</v>
      </c>
      <c r="M63" s="62">
        <v>9.4</v>
      </c>
    </row>
    <row r="64" spans="1:17" x14ac:dyDescent="0.25">
      <c r="B64" s="41" t="s">
        <v>62</v>
      </c>
      <c r="C64" s="62">
        <v>8.454545454545455</v>
      </c>
      <c r="D64" s="63">
        <v>0</v>
      </c>
      <c r="E64" s="62">
        <v>8.454545454545455</v>
      </c>
      <c r="F64" s="63">
        <v>0</v>
      </c>
      <c r="G64" s="62">
        <v>8.3636363636363633</v>
      </c>
      <c r="H64" s="63">
        <v>0</v>
      </c>
      <c r="I64" s="62">
        <v>8.4</v>
      </c>
      <c r="J64" s="63">
        <v>9.0909090909090912E-2</v>
      </c>
      <c r="K64" s="62">
        <v>8.3636363636363633</v>
      </c>
      <c r="L64" s="63">
        <v>0</v>
      </c>
      <c r="M64" s="62">
        <v>8.4072727272727263</v>
      </c>
    </row>
    <row r="65" spans="2:13" x14ac:dyDescent="0.25">
      <c r="B65" s="41" t="s">
        <v>63</v>
      </c>
      <c r="C65" s="62">
        <v>8.7142857142857135</v>
      </c>
      <c r="D65" s="63">
        <v>0.22222222222222221</v>
      </c>
      <c r="E65" s="62">
        <v>8.7777777777777786</v>
      </c>
      <c r="F65" s="63">
        <v>0</v>
      </c>
      <c r="G65" s="62">
        <v>8.625</v>
      </c>
      <c r="H65" s="63">
        <v>0.1111111111111111</v>
      </c>
      <c r="I65" s="62">
        <v>8.625</v>
      </c>
      <c r="J65" s="63">
        <v>0.1111111111111111</v>
      </c>
      <c r="K65" s="62">
        <v>8.625</v>
      </c>
      <c r="L65" s="63">
        <v>0.1111111111111111</v>
      </c>
      <c r="M65" s="62">
        <v>8.6734126984126991</v>
      </c>
    </row>
    <row r="66" spans="2:13" x14ac:dyDescent="0.25">
      <c r="B66" s="41" t="s">
        <v>64</v>
      </c>
      <c r="C66" s="62">
        <v>7.833333333333333</v>
      </c>
      <c r="D66" s="63">
        <v>0.2</v>
      </c>
      <c r="E66" s="62">
        <v>8</v>
      </c>
      <c r="F66" s="63">
        <v>0.26666666666666666</v>
      </c>
      <c r="G66" s="62">
        <v>8.25</v>
      </c>
      <c r="H66" s="63">
        <v>0.2</v>
      </c>
      <c r="I66" s="62">
        <v>8.5</v>
      </c>
      <c r="J66" s="63">
        <v>0.2</v>
      </c>
      <c r="K66" s="62">
        <v>8.25</v>
      </c>
      <c r="L66" s="63">
        <v>0.2</v>
      </c>
      <c r="M66" s="62">
        <v>8.1666666666666661</v>
      </c>
    </row>
    <row r="67" spans="2:13" x14ac:dyDescent="0.25">
      <c r="B67" s="41" t="s">
        <v>65</v>
      </c>
      <c r="C67" s="62">
        <v>7.833333333333333</v>
      </c>
      <c r="D67" s="63">
        <v>0.25</v>
      </c>
      <c r="E67" s="62">
        <v>7.916666666666667</v>
      </c>
      <c r="F67" s="63">
        <v>0.25</v>
      </c>
      <c r="G67" s="62">
        <v>7.75</v>
      </c>
      <c r="H67" s="63">
        <v>0.25</v>
      </c>
      <c r="I67" s="62">
        <v>7.9090909090909092</v>
      </c>
      <c r="J67" s="63">
        <v>0.3125</v>
      </c>
      <c r="K67" s="62">
        <v>7.75</v>
      </c>
      <c r="L67" s="63">
        <v>0.25</v>
      </c>
      <c r="M67" s="62">
        <v>7.8318181818181811</v>
      </c>
    </row>
    <row r="68" spans="2:13" x14ac:dyDescent="0.25">
      <c r="B68" s="41" t="s">
        <v>67</v>
      </c>
      <c r="C68" s="62">
        <v>8.258064516129032</v>
      </c>
      <c r="D68" s="63">
        <v>0.20512820512820512</v>
      </c>
      <c r="E68" s="62">
        <v>8.3636363636363633</v>
      </c>
      <c r="F68" s="63">
        <v>0.15384615384615385</v>
      </c>
      <c r="G68" s="62">
        <v>8.4375</v>
      </c>
      <c r="H68" s="63">
        <v>0.17948717948717949</v>
      </c>
      <c r="I68" s="62">
        <v>8.4516129032258061</v>
      </c>
      <c r="J68" s="63">
        <v>0.20512820512820512</v>
      </c>
      <c r="K68" s="62">
        <v>8.46875</v>
      </c>
      <c r="L68" s="63">
        <v>0.17948717948717949</v>
      </c>
      <c r="M68" s="62">
        <v>8.3959127565982392</v>
      </c>
    </row>
    <row r="69" spans="2:13" x14ac:dyDescent="0.25">
      <c r="B69" s="41" t="s">
        <v>66</v>
      </c>
      <c r="C69" s="62">
        <v>8.1428571428571423</v>
      </c>
      <c r="D69" s="63">
        <v>0.26315789473684209</v>
      </c>
      <c r="E69" s="62">
        <v>8.0714285714285712</v>
      </c>
      <c r="F69" s="63">
        <v>0.26315789473684209</v>
      </c>
      <c r="G69" s="62">
        <v>8.0769230769230766</v>
      </c>
      <c r="H69" s="63">
        <v>0.31578947368421051</v>
      </c>
      <c r="I69" s="62">
        <v>8</v>
      </c>
      <c r="J69" s="63">
        <v>0.31578947368421051</v>
      </c>
      <c r="K69" s="62">
        <v>8.0714285714285712</v>
      </c>
      <c r="L69" s="63">
        <v>0.26315789473684209</v>
      </c>
      <c r="M69" s="62">
        <v>8.0725274725274723</v>
      </c>
    </row>
    <row r="70" spans="2:13" x14ac:dyDescent="0.25">
      <c r="B70" s="41" t="s">
        <v>68</v>
      </c>
      <c r="C70" s="62">
        <v>7.6</v>
      </c>
      <c r="D70" s="63">
        <v>0.16666666666666666</v>
      </c>
      <c r="E70" s="62">
        <v>9.4</v>
      </c>
      <c r="F70" s="63">
        <v>0.16666666666666666</v>
      </c>
      <c r="G70" s="62">
        <v>8.1999999999999993</v>
      </c>
      <c r="H70" s="63">
        <v>0.16666666666666666</v>
      </c>
      <c r="I70" s="62">
        <v>8</v>
      </c>
      <c r="J70" s="63">
        <v>0.16666666666666666</v>
      </c>
      <c r="K70" s="62">
        <v>8.25</v>
      </c>
      <c r="L70" s="63">
        <v>0.33333333333333331</v>
      </c>
      <c r="M70" s="62">
        <v>8.2900000000000009</v>
      </c>
    </row>
    <row r="71" spans="2:13" x14ac:dyDescent="0.25">
      <c r="B71" s="41" t="s">
        <v>69</v>
      </c>
      <c r="C71" s="62">
        <v>7.5</v>
      </c>
      <c r="D71" s="63">
        <v>0</v>
      </c>
      <c r="E71" s="62">
        <v>7.5</v>
      </c>
      <c r="F71" s="63">
        <v>0</v>
      </c>
      <c r="G71" s="62">
        <v>7.75</v>
      </c>
      <c r="H71" s="63">
        <v>0</v>
      </c>
      <c r="I71" s="62">
        <v>7.5</v>
      </c>
      <c r="J71" s="63">
        <v>0</v>
      </c>
      <c r="K71" s="62">
        <v>7.75</v>
      </c>
      <c r="L71" s="63">
        <v>0</v>
      </c>
      <c r="M71" s="62">
        <v>7.6</v>
      </c>
    </row>
    <row r="72" spans="2:13" x14ac:dyDescent="0.25">
      <c r="B72" s="41" t="s">
        <v>70</v>
      </c>
      <c r="C72" s="62">
        <v>7.8125</v>
      </c>
      <c r="D72" s="63">
        <v>0.2</v>
      </c>
      <c r="E72" s="62">
        <v>7.9333333333333336</v>
      </c>
      <c r="F72" s="63">
        <v>0.25</v>
      </c>
      <c r="G72" s="62">
        <v>7.8125</v>
      </c>
      <c r="H72" s="63">
        <v>0.2</v>
      </c>
      <c r="I72" s="62">
        <v>7.666666666666667</v>
      </c>
      <c r="J72" s="63">
        <v>0.25</v>
      </c>
      <c r="K72" s="62">
        <v>7.4375</v>
      </c>
      <c r="L72" s="63">
        <v>0.2</v>
      </c>
      <c r="M72" s="62">
        <v>7.7324999999999999</v>
      </c>
    </row>
    <row r="73" spans="2:13" x14ac:dyDescent="0.25">
      <c r="B73" s="41" t="s">
        <v>71</v>
      </c>
      <c r="C73" s="62">
        <v>7.9615384615384617</v>
      </c>
      <c r="D73" s="63">
        <v>7.1428571428571425E-2</v>
      </c>
      <c r="E73" s="62">
        <v>8.0740740740740744</v>
      </c>
      <c r="F73" s="63">
        <v>3.5714285714285712E-2</v>
      </c>
      <c r="G73" s="62">
        <v>7.9629629629629628</v>
      </c>
      <c r="H73" s="63">
        <v>3.5714285714285712E-2</v>
      </c>
      <c r="I73" s="62">
        <v>8.115384615384615</v>
      </c>
      <c r="J73" s="63">
        <v>7.1428571428571425E-2</v>
      </c>
      <c r="K73" s="62">
        <v>8.115384615384615</v>
      </c>
      <c r="L73" s="63">
        <v>7.1428571428571425E-2</v>
      </c>
      <c r="M73" s="62">
        <v>8.0458689458689445</v>
      </c>
    </row>
    <row r="74" spans="2:13" x14ac:dyDescent="0.25">
      <c r="B74" s="41" t="s">
        <v>72</v>
      </c>
      <c r="C74" s="62">
        <v>7.333333333333333</v>
      </c>
      <c r="D74" s="63">
        <v>0.4</v>
      </c>
      <c r="E74" s="62">
        <v>7.8</v>
      </c>
      <c r="F74" s="63">
        <v>0</v>
      </c>
      <c r="G74" s="62">
        <v>7.333333333333333</v>
      </c>
      <c r="H74" s="63">
        <v>0.4</v>
      </c>
      <c r="I74" s="62">
        <v>7.333333333333333</v>
      </c>
      <c r="J74" s="63">
        <v>0.4</v>
      </c>
      <c r="K74" s="62">
        <v>8</v>
      </c>
      <c r="L74" s="63">
        <v>0.2</v>
      </c>
      <c r="M74" s="62">
        <v>7.56</v>
      </c>
    </row>
    <row r="75" spans="2:13" x14ac:dyDescent="0.25">
      <c r="B75" s="41" t="s">
        <v>73</v>
      </c>
      <c r="C75" s="62">
        <v>8.1666666666666661</v>
      </c>
      <c r="D75" s="63">
        <v>0.25</v>
      </c>
      <c r="E75" s="62">
        <v>8.5714285714285712</v>
      </c>
      <c r="F75" s="63">
        <v>0.125</v>
      </c>
      <c r="G75" s="62">
        <v>8.8333333333333339</v>
      </c>
      <c r="H75" s="63">
        <v>0.25</v>
      </c>
      <c r="I75" s="62">
        <v>8.6666666666666661</v>
      </c>
      <c r="J75" s="63">
        <v>0.25</v>
      </c>
      <c r="K75" s="62">
        <v>8.3333333333333339</v>
      </c>
      <c r="L75" s="63">
        <v>0.25</v>
      </c>
      <c r="M75" s="62">
        <v>8.5142857142857142</v>
      </c>
    </row>
    <row r="76" spans="2:13" x14ac:dyDescent="0.25">
      <c r="B76" s="41" t="s">
        <v>74</v>
      </c>
      <c r="C76" s="62">
        <v>8.6666666666666661</v>
      </c>
      <c r="D76" s="63">
        <v>0.25</v>
      </c>
      <c r="E76" s="62">
        <v>8.6666666666666661</v>
      </c>
      <c r="F76" s="63">
        <v>0.25</v>
      </c>
      <c r="G76" s="62">
        <v>8.3333333333333339</v>
      </c>
      <c r="H76" s="63">
        <v>0.25</v>
      </c>
      <c r="I76" s="62">
        <v>8.6666666666666661</v>
      </c>
      <c r="J76" s="63">
        <v>0.25</v>
      </c>
      <c r="K76" s="62">
        <v>8.6666666666666661</v>
      </c>
      <c r="L76" s="63">
        <v>0.25</v>
      </c>
      <c r="M76" s="62">
        <v>8.5999999999999979</v>
      </c>
    </row>
    <row r="77" spans="2:13" x14ac:dyDescent="0.25">
      <c r="B77" s="41" t="s">
        <v>75</v>
      </c>
      <c r="C77" s="62">
        <v>7.9375</v>
      </c>
      <c r="D77" s="63">
        <v>0</v>
      </c>
      <c r="E77" s="62">
        <v>8.9333333333333336</v>
      </c>
      <c r="F77" s="63">
        <v>6.25E-2</v>
      </c>
      <c r="G77" s="62">
        <v>8.1875</v>
      </c>
      <c r="H77" s="63">
        <v>0</v>
      </c>
      <c r="I77" s="62">
        <v>8.4</v>
      </c>
      <c r="J77" s="63">
        <v>6.25E-2</v>
      </c>
      <c r="K77" s="62">
        <v>8.5</v>
      </c>
      <c r="L77" s="63">
        <v>0</v>
      </c>
      <c r="M77" s="62">
        <v>8.3916666666666675</v>
      </c>
    </row>
    <row r="78" spans="2:13" x14ac:dyDescent="0.25">
      <c r="B78" s="41" t="s">
        <v>76</v>
      </c>
      <c r="C78" s="62">
        <v>10</v>
      </c>
      <c r="D78" s="63">
        <v>0</v>
      </c>
      <c r="E78" s="62">
        <v>10</v>
      </c>
      <c r="F78" s="63">
        <v>0</v>
      </c>
      <c r="G78" s="62">
        <v>9</v>
      </c>
      <c r="H78" s="63">
        <v>0</v>
      </c>
      <c r="I78" s="62">
        <v>9</v>
      </c>
      <c r="J78" s="63">
        <v>0</v>
      </c>
      <c r="K78" s="62">
        <v>9</v>
      </c>
      <c r="L78" s="63">
        <v>0</v>
      </c>
      <c r="M78" s="62">
        <v>9.4</v>
      </c>
    </row>
    <row r="79" spans="2:13" x14ac:dyDescent="0.25">
      <c r="B79" s="41" t="s">
        <v>78</v>
      </c>
      <c r="C79" s="62">
        <v>6.666666666666667</v>
      </c>
      <c r="D79" s="63">
        <v>0.25</v>
      </c>
      <c r="E79" s="62">
        <v>9.5</v>
      </c>
      <c r="F79" s="63">
        <v>0</v>
      </c>
      <c r="G79" s="62">
        <v>9.25</v>
      </c>
      <c r="H79" s="63">
        <v>0</v>
      </c>
      <c r="I79" s="62">
        <v>9</v>
      </c>
      <c r="J79" s="63">
        <v>0.25</v>
      </c>
      <c r="K79" s="62">
        <v>7</v>
      </c>
      <c r="L79" s="63">
        <v>0</v>
      </c>
      <c r="M79" s="62">
        <v>8.283333333333335</v>
      </c>
    </row>
    <row r="80" spans="2:13" x14ac:dyDescent="0.25">
      <c r="B80" s="41" t="s">
        <v>79</v>
      </c>
      <c r="C80" s="62">
        <v>9</v>
      </c>
      <c r="D80" s="63">
        <v>0</v>
      </c>
      <c r="E80" s="62">
        <v>9.75</v>
      </c>
      <c r="F80" s="63">
        <v>0</v>
      </c>
      <c r="G80" s="62">
        <v>9</v>
      </c>
      <c r="H80" s="63">
        <v>0</v>
      </c>
      <c r="I80" s="62">
        <v>9.6666666666666661</v>
      </c>
      <c r="J80" s="63">
        <v>0.25</v>
      </c>
      <c r="K80" s="62">
        <v>9.25</v>
      </c>
      <c r="L80" s="63">
        <v>0</v>
      </c>
      <c r="M80" s="62">
        <v>9.3333333333333321</v>
      </c>
    </row>
    <row r="81" spans="2:13" x14ac:dyDescent="0.25">
      <c r="B81" s="41" t="s">
        <v>80</v>
      </c>
      <c r="C81" s="62">
        <v>8.6111111111111107</v>
      </c>
      <c r="D81" s="63">
        <v>0.33333333333333331</v>
      </c>
      <c r="E81" s="62">
        <v>8.5238095238095237</v>
      </c>
      <c r="F81" s="63">
        <v>0.22222222222222221</v>
      </c>
      <c r="G81" s="62">
        <v>9</v>
      </c>
      <c r="H81" s="63">
        <v>0.29629629629629628</v>
      </c>
      <c r="I81" s="62">
        <v>8.8888888888888893</v>
      </c>
      <c r="J81" s="63">
        <v>0.33333333333333331</v>
      </c>
      <c r="K81" s="62">
        <v>8.7777777777777786</v>
      </c>
      <c r="L81" s="63">
        <v>0.33333333333333331</v>
      </c>
      <c r="M81" s="62">
        <v>8.7603174603174594</v>
      </c>
    </row>
    <row r="82" spans="2:13" x14ac:dyDescent="0.25">
      <c r="B82" s="41" t="s">
        <v>81</v>
      </c>
      <c r="C82" s="62">
        <v>9</v>
      </c>
      <c r="D82" s="63">
        <v>0</v>
      </c>
      <c r="E82" s="62">
        <v>9</v>
      </c>
      <c r="F82" s="63">
        <v>0</v>
      </c>
      <c r="G82" s="62">
        <v>9</v>
      </c>
      <c r="H82" s="63">
        <v>0</v>
      </c>
      <c r="I82" s="62">
        <v>9</v>
      </c>
      <c r="J82" s="63">
        <v>0</v>
      </c>
      <c r="K82" s="62">
        <v>9</v>
      </c>
      <c r="L82" s="63">
        <v>0</v>
      </c>
      <c r="M82" s="62">
        <v>9</v>
      </c>
    </row>
    <row r="83" spans="2:13" x14ac:dyDescent="0.25">
      <c r="J83" s="64"/>
    </row>
  </sheetData>
  <sheetProtection algorithmName="SHA-512" hashValue="7zZGIE78qCih10KO/BDaGeQnqlWOPLDDKQA/lkhxGQB8zSTrBxAPCeUmPKq/41ui9PBRj8qAkKq0We78J4iYHg==" saltValue="RFRW4Zv4PoHsnyNi6sGjVw==" spinCount="100000" sheet="1" objects="1" scenarios="1"/>
  <mergeCells count="5">
    <mergeCell ref="A5:Q5"/>
    <mergeCell ref="A7:Q7"/>
    <mergeCell ref="A20:Q20"/>
    <mergeCell ref="A46:Q46"/>
    <mergeCell ref="A59:Q59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672E4-D029-47F3-B3F8-ADE69834ED14}">
  <dimension ref="A1:Z42"/>
  <sheetViews>
    <sheetView workbookViewId="0">
      <selection activeCell="A18" sqref="A18:Q18"/>
    </sheetView>
  </sheetViews>
  <sheetFormatPr defaultRowHeight="15" x14ac:dyDescent="0.25"/>
  <cols>
    <col min="1" max="1" width="9.140625" style="2"/>
    <col min="2" max="2" width="38.7109375" style="2" customWidth="1"/>
    <col min="3" max="17" width="10" style="2" customWidth="1"/>
    <col min="18" max="16384" width="9.140625" style="2"/>
  </cols>
  <sheetData>
    <row r="1" spans="1:26" ht="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5"/>
      <c r="N1" s="25"/>
      <c r="O1" s="25"/>
      <c r="P1" s="25"/>
      <c r="Q1" s="25"/>
      <c r="R1" s="7"/>
      <c r="S1" s="7"/>
      <c r="T1" s="7"/>
      <c r="U1" s="7"/>
      <c r="V1" s="7"/>
      <c r="W1" s="7"/>
      <c r="X1" s="7"/>
      <c r="Y1" s="7"/>
      <c r="Z1" s="7"/>
    </row>
    <row r="2" spans="1:26" ht="26.25" x14ac:dyDescent="0.25">
      <c r="A2" s="8"/>
      <c r="B2" s="26"/>
      <c r="C2" s="10" t="s">
        <v>38</v>
      </c>
      <c r="D2" s="8"/>
      <c r="E2" s="8"/>
      <c r="F2" s="8"/>
      <c r="G2" s="8"/>
      <c r="H2" s="8"/>
      <c r="I2" s="8"/>
      <c r="J2" s="8"/>
      <c r="K2" s="8"/>
      <c r="L2" s="8"/>
      <c r="M2" s="25"/>
      <c r="N2" s="25"/>
      <c r="O2" s="25"/>
      <c r="P2" s="25"/>
      <c r="Q2" s="25"/>
      <c r="R2" s="7"/>
      <c r="S2" s="7"/>
      <c r="T2" s="7"/>
      <c r="U2" s="7"/>
      <c r="V2" s="7"/>
      <c r="W2" s="7"/>
      <c r="X2" s="7"/>
      <c r="Y2" s="7"/>
      <c r="Z2" s="7"/>
    </row>
    <row r="3" spans="1:26" ht="2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5"/>
      <c r="N3" s="25"/>
      <c r="O3" s="25"/>
      <c r="P3" s="27"/>
      <c r="Q3" s="25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15"/>
      <c r="B4" s="15"/>
      <c r="C4" s="15"/>
      <c r="D4" s="15"/>
    </row>
    <row r="5" spans="1:26" ht="26.25" x14ac:dyDescent="0.25">
      <c r="A5" s="86" t="s">
        <v>117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7" spans="1:26" ht="23.25" x14ac:dyDescent="0.25">
      <c r="A7" s="85" t="s">
        <v>40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9" spans="1:26" x14ac:dyDescent="0.25">
      <c r="A9" s="29" t="s">
        <v>42</v>
      </c>
      <c r="B9" s="30" t="s">
        <v>118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26" x14ac:dyDescent="0.25">
      <c r="A10" s="32" t="s">
        <v>44</v>
      </c>
      <c r="B10" s="33" t="s">
        <v>119</v>
      </c>
    </row>
    <row r="11" spans="1:26" x14ac:dyDescent="0.25">
      <c r="A11" s="29" t="s">
        <v>46</v>
      </c>
      <c r="B11" s="34" t="s">
        <v>120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6" x14ac:dyDescent="0.25">
      <c r="A12" s="32" t="s">
        <v>108</v>
      </c>
      <c r="B12" s="33" t="s">
        <v>109</v>
      </c>
      <c r="C12" s="33"/>
      <c r="D12" s="33"/>
    </row>
    <row r="14" spans="1:26" x14ac:dyDescent="0.25">
      <c r="B14" s="33"/>
      <c r="C14" s="47" t="s">
        <v>52</v>
      </c>
      <c r="D14" s="48" t="s">
        <v>121</v>
      </c>
      <c r="E14" s="47" t="s">
        <v>53</v>
      </c>
      <c r="F14" s="48" t="s">
        <v>121</v>
      </c>
      <c r="G14" s="47" t="s">
        <v>54</v>
      </c>
      <c r="H14" s="48" t="s">
        <v>121</v>
      </c>
      <c r="I14" s="47" t="s">
        <v>115</v>
      </c>
    </row>
    <row r="15" spans="1:26" x14ac:dyDescent="0.25">
      <c r="B15" s="52" t="s">
        <v>58</v>
      </c>
      <c r="C15" s="65">
        <v>8.3000000000000007</v>
      </c>
      <c r="D15" s="65">
        <v>12.9</v>
      </c>
      <c r="E15" s="65">
        <v>8.1999999999999993</v>
      </c>
      <c r="F15" s="65">
        <v>16.3</v>
      </c>
      <c r="G15" s="65">
        <v>8.3000000000000007</v>
      </c>
      <c r="H15" s="87">
        <v>15</v>
      </c>
      <c r="I15" s="66">
        <v>8.3000000000000007</v>
      </c>
    </row>
    <row r="16" spans="1:26" x14ac:dyDescent="0.25">
      <c r="B16" s="54" t="s">
        <v>102</v>
      </c>
      <c r="C16" s="55"/>
      <c r="D16" s="55"/>
      <c r="E16" s="55"/>
      <c r="F16" s="55"/>
      <c r="G16" s="55"/>
      <c r="H16" s="55"/>
      <c r="I16" s="55"/>
    </row>
    <row r="18" spans="1:17" ht="23.25" x14ac:dyDescent="0.25">
      <c r="A18" s="85" t="s">
        <v>39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21" spans="1:17" x14ac:dyDescent="0.25">
      <c r="B21" s="48" t="s">
        <v>5</v>
      </c>
      <c r="C21" s="48" t="s">
        <v>42</v>
      </c>
      <c r="D21" s="48" t="s">
        <v>108</v>
      </c>
      <c r="E21" s="48" t="s">
        <v>44</v>
      </c>
      <c r="F21" s="48" t="s">
        <v>108</v>
      </c>
      <c r="G21" s="48" t="s">
        <v>46</v>
      </c>
      <c r="H21" s="48" t="s">
        <v>108</v>
      </c>
      <c r="I21" s="48" t="s">
        <v>115</v>
      </c>
    </row>
    <row r="22" spans="1:17" x14ac:dyDescent="0.25">
      <c r="B22" s="67" t="s">
        <v>60</v>
      </c>
      <c r="C22" s="49">
        <v>8.7375000000000007</v>
      </c>
      <c r="D22" s="53">
        <v>6.9767441860465115E-2</v>
      </c>
      <c r="E22" s="49">
        <v>8.6363636363636367</v>
      </c>
      <c r="F22" s="53">
        <v>0.10465116279069768</v>
      </c>
      <c r="G22" s="49">
        <v>8.8607594936708853</v>
      </c>
      <c r="H22" s="53">
        <v>8.1395348837209308E-2</v>
      </c>
      <c r="I22" s="49">
        <f t="shared" ref="I22:I42" si="0">AVERAGE(C22,E22,G22)</f>
        <v>8.7448743766781742</v>
      </c>
    </row>
    <row r="23" spans="1:17" x14ac:dyDescent="0.25">
      <c r="B23" s="67" t="s">
        <v>61</v>
      </c>
      <c r="C23" s="49">
        <v>9.3333333333333339</v>
      </c>
      <c r="D23" s="53">
        <v>0</v>
      </c>
      <c r="E23" s="49">
        <v>10</v>
      </c>
      <c r="F23" s="53">
        <v>0.33333333333333331</v>
      </c>
      <c r="G23" s="49">
        <v>9.5</v>
      </c>
      <c r="H23" s="53">
        <v>0.33333333333333331</v>
      </c>
      <c r="I23" s="49">
        <f t="shared" si="0"/>
        <v>9.6111111111111125</v>
      </c>
    </row>
    <row r="24" spans="1:17" x14ac:dyDescent="0.25">
      <c r="B24" s="67" t="s">
        <v>62</v>
      </c>
      <c r="C24" s="49">
        <v>8.7272727272727266</v>
      </c>
      <c r="D24" s="53">
        <v>0</v>
      </c>
      <c r="E24" s="49">
        <v>8.3636363636363633</v>
      </c>
      <c r="F24" s="53">
        <v>0</v>
      </c>
      <c r="G24" s="49">
        <v>8.545454545454545</v>
      </c>
      <c r="H24" s="53">
        <v>0</v>
      </c>
      <c r="I24" s="49">
        <f t="shared" si="0"/>
        <v>8.545454545454545</v>
      </c>
    </row>
    <row r="25" spans="1:17" x14ac:dyDescent="0.25">
      <c r="B25" s="67" t="s">
        <v>63</v>
      </c>
      <c r="C25" s="49">
        <v>7.75</v>
      </c>
      <c r="D25" s="53">
        <v>0.1111111111111111</v>
      </c>
      <c r="E25" s="49">
        <v>7.625</v>
      </c>
      <c r="F25" s="53">
        <v>0.1111111111111111</v>
      </c>
      <c r="G25" s="49">
        <v>8</v>
      </c>
      <c r="H25" s="53">
        <v>0.1111111111111111</v>
      </c>
      <c r="I25" s="49">
        <f t="shared" si="0"/>
        <v>7.791666666666667</v>
      </c>
    </row>
    <row r="26" spans="1:17" x14ac:dyDescent="0.25">
      <c r="B26" s="67" t="s">
        <v>64</v>
      </c>
      <c r="C26" s="49">
        <v>8.2142857142857135</v>
      </c>
      <c r="D26" s="53">
        <v>6.6666666666666666E-2</v>
      </c>
      <c r="E26" s="49">
        <v>8.0833333333333339</v>
      </c>
      <c r="F26" s="53">
        <v>0.2</v>
      </c>
      <c r="G26" s="49">
        <v>8.1538461538461533</v>
      </c>
      <c r="H26" s="53">
        <v>0.13333333333333333</v>
      </c>
      <c r="I26" s="49">
        <f t="shared" si="0"/>
        <v>8.1504884004884008</v>
      </c>
    </row>
    <row r="27" spans="1:17" x14ac:dyDescent="0.25">
      <c r="B27" s="67" t="s">
        <v>65</v>
      </c>
      <c r="C27" s="49">
        <v>7.583333333333333</v>
      </c>
      <c r="D27" s="53">
        <v>0.25</v>
      </c>
      <c r="E27" s="49">
        <v>7.333333333333333</v>
      </c>
      <c r="F27" s="53">
        <v>0.25</v>
      </c>
      <c r="G27" s="49">
        <v>7.666666666666667</v>
      </c>
      <c r="H27" s="53">
        <v>0.25</v>
      </c>
      <c r="I27" s="49">
        <f t="shared" si="0"/>
        <v>7.5277777777777777</v>
      </c>
    </row>
    <row r="28" spans="1:17" x14ac:dyDescent="0.25">
      <c r="B28" s="67" t="s">
        <v>67</v>
      </c>
      <c r="C28" s="49">
        <v>8.2058823529411757</v>
      </c>
      <c r="D28" s="53">
        <v>0.12820512820512819</v>
      </c>
      <c r="E28" s="49">
        <v>8.3235294117647065</v>
      </c>
      <c r="F28" s="53">
        <v>0.12820512820512819</v>
      </c>
      <c r="G28" s="49">
        <v>8.454545454545455</v>
      </c>
      <c r="H28" s="53">
        <v>0.15384615384615385</v>
      </c>
      <c r="I28" s="49">
        <f t="shared" si="0"/>
        <v>8.3279857397504458</v>
      </c>
    </row>
    <row r="29" spans="1:17" x14ac:dyDescent="0.25">
      <c r="B29" s="67" t="s">
        <v>66</v>
      </c>
      <c r="C29" s="49">
        <v>7.916666666666667</v>
      </c>
      <c r="D29" s="53">
        <v>0.36842105263157893</v>
      </c>
      <c r="E29" s="49">
        <v>8.3333333333333339</v>
      </c>
      <c r="F29" s="53">
        <v>0.36842105263157893</v>
      </c>
      <c r="G29" s="49">
        <v>8.5384615384615383</v>
      </c>
      <c r="H29" s="53">
        <v>0.31578947368421051</v>
      </c>
      <c r="I29" s="49">
        <f t="shared" si="0"/>
        <v>8.2628205128205128</v>
      </c>
    </row>
    <row r="30" spans="1:17" x14ac:dyDescent="0.25">
      <c r="B30" s="67" t="s">
        <v>68</v>
      </c>
      <c r="C30" s="49">
        <v>7.6</v>
      </c>
      <c r="D30" s="53">
        <v>0.16666666666666666</v>
      </c>
      <c r="E30" s="49">
        <v>6.8</v>
      </c>
      <c r="F30" s="53">
        <v>0.16666666666666666</v>
      </c>
      <c r="G30" s="49">
        <v>7.6</v>
      </c>
      <c r="H30" s="53">
        <v>0.16666666666666666</v>
      </c>
      <c r="I30" s="49">
        <f t="shared" si="0"/>
        <v>7.333333333333333</v>
      </c>
    </row>
    <row r="31" spans="1:17" x14ac:dyDescent="0.25">
      <c r="B31" s="67" t="s">
        <v>69</v>
      </c>
      <c r="C31" s="49">
        <v>8</v>
      </c>
      <c r="D31" s="53">
        <v>0</v>
      </c>
      <c r="E31" s="49">
        <v>7.75</v>
      </c>
      <c r="F31" s="53">
        <v>0</v>
      </c>
      <c r="G31" s="49">
        <v>6.75</v>
      </c>
      <c r="H31" s="53">
        <v>0</v>
      </c>
      <c r="I31" s="49">
        <f t="shared" si="0"/>
        <v>7.5</v>
      </c>
    </row>
    <row r="32" spans="1:17" x14ac:dyDescent="0.25">
      <c r="B32" s="67" t="s">
        <v>70</v>
      </c>
      <c r="C32" s="49">
        <v>6.9375</v>
      </c>
      <c r="D32" s="53">
        <v>0.2</v>
      </c>
      <c r="E32" s="49">
        <v>7.25</v>
      </c>
      <c r="F32" s="53">
        <v>0.2</v>
      </c>
      <c r="G32" s="49">
        <v>7.25</v>
      </c>
      <c r="H32" s="53">
        <v>0.2</v>
      </c>
      <c r="I32" s="49">
        <f t="shared" si="0"/>
        <v>7.145833333333333</v>
      </c>
    </row>
    <row r="33" spans="2:9" x14ac:dyDescent="0.25">
      <c r="B33" s="67" t="s">
        <v>71</v>
      </c>
      <c r="C33" s="49">
        <v>7.8571428571428568</v>
      </c>
      <c r="D33" s="53">
        <v>0</v>
      </c>
      <c r="E33" s="49">
        <v>8.0384615384615383</v>
      </c>
      <c r="F33" s="53">
        <v>7.1428571428571425E-2</v>
      </c>
      <c r="G33" s="49">
        <v>7.8148148148148149</v>
      </c>
      <c r="H33" s="53">
        <v>3.5714285714285712E-2</v>
      </c>
      <c r="I33" s="49">
        <f t="shared" si="0"/>
        <v>7.9034730701397367</v>
      </c>
    </row>
    <row r="34" spans="2:9" x14ac:dyDescent="0.25">
      <c r="B34" s="67" t="s">
        <v>72</v>
      </c>
      <c r="C34" s="49">
        <v>7.75</v>
      </c>
      <c r="D34" s="53">
        <v>0.2</v>
      </c>
      <c r="E34" s="49">
        <v>7.666666666666667</v>
      </c>
      <c r="F34" s="53">
        <v>0.4</v>
      </c>
      <c r="G34" s="49">
        <v>7.333333333333333</v>
      </c>
      <c r="H34" s="53">
        <v>0.4</v>
      </c>
      <c r="I34" s="49">
        <f t="shared" si="0"/>
        <v>7.583333333333333</v>
      </c>
    </row>
    <row r="35" spans="2:9" x14ac:dyDescent="0.25">
      <c r="B35" s="67" t="s">
        <v>73</v>
      </c>
      <c r="C35" s="49">
        <v>8.1428571428571423</v>
      </c>
      <c r="D35" s="53">
        <v>0.125</v>
      </c>
      <c r="E35" s="49">
        <v>8.1428571428571423</v>
      </c>
      <c r="F35" s="53">
        <v>0.125</v>
      </c>
      <c r="G35" s="49">
        <v>8.2857142857142865</v>
      </c>
      <c r="H35" s="53">
        <v>0.125</v>
      </c>
      <c r="I35" s="49">
        <f t="shared" si="0"/>
        <v>8.1904761904761898</v>
      </c>
    </row>
    <row r="36" spans="2:9" x14ac:dyDescent="0.25">
      <c r="B36" s="67" t="s">
        <v>74</v>
      </c>
      <c r="C36" s="49">
        <v>9.5</v>
      </c>
      <c r="D36" s="53">
        <v>0</v>
      </c>
      <c r="E36" s="49">
        <v>9</v>
      </c>
      <c r="F36" s="53">
        <v>0.25</v>
      </c>
      <c r="G36" s="49">
        <v>9.3333333333333339</v>
      </c>
      <c r="H36" s="53">
        <v>0.25</v>
      </c>
      <c r="I36" s="49">
        <f t="shared" si="0"/>
        <v>9.2777777777777786</v>
      </c>
    </row>
    <row r="37" spans="2:9" x14ac:dyDescent="0.25">
      <c r="B37" s="67" t="s">
        <v>75</v>
      </c>
      <c r="C37" s="49">
        <v>8.2666666666666675</v>
      </c>
      <c r="D37" s="53">
        <v>6.25E-2</v>
      </c>
      <c r="E37" s="49">
        <v>7.333333333333333</v>
      </c>
      <c r="F37" s="53">
        <v>6.25E-2</v>
      </c>
      <c r="G37" s="49">
        <v>7.6</v>
      </c>
      <c r="H37" s="53">
        <v>6.25E-2</v>
      </c>
      <c r="I37" s="49">
        <f t="shared" si="0"/>
        <v>7.7333333333333343</v>
      </c>
    </row>
    <row r="38" spans="2:9" x14ac:dyDescent="0.25">
      <c r="B38" s="67" t="s">
        <v>76</v>
      </c>
      <c r="C38" s="49">
        <v>9</v>
      </c>
      <c r="D38" s="53">
        <v>0</v>
      </c>
      <c r="E38" s="49">
        <v>9</v>
      </c>
      <c r="F38" s="53">
        <v>0</v>
      </c>
      <c r="G38" s="49">
        <v>9</v>
      </c>
      <c r="H38" s="53">
        <v>0</v>
      </c>
      <c r="I38" s="49">
        <f t="shared" si="0"/>
        <v>9</v>
      </c>
    </row>
    <row r="39" spans="2:9" x14ac:dyDescent="0.25">
      <c r="B39" s="67" t="s">
        <v>78</v>
      </c>
      <c r="C39" s="49">
        <v>9.5</v>
      </c>
      <c r="D39" s="53">
        <v>0.5</v>
      </c>
      <c r="E39" s="49">
        <v>8</v>
      </c>
      <c r="F39" s="53">
        <v>0.75</v>
      </c>
      <c r="G39" s="49">
        <v>9</v>
      </c>
      <c r="H39" s="53">
        <v>0.5</v>
      </c>
      <c r="I39" s="49">
        <f t="shared" si="0"/>
        <v>8.8333333333333339</v>
      </c>
    </row>
    <row r="40" spans="2:9" x14ac:dyDescent="0.25">
      <c r="B40" s="67" t="s">
        <v>79</v>
      </c>
      <c r="C40" s="49">
        <v>10</v>
      </c>
      <c r="D40" s="53">
        <v>0</v>
      </c>
      <c r="E40" s="49">
        <v>9.5</v>
      </c>
      <c r="F40" s="53">
        <v>0</v>
      </c>
      <c r="G40" s="49">
        <v>9.25</v>
      </c>
      <c r="H40" s="53">
        <v>0</v>
      </c>
      <c r="I40" s="49">
        <f t="shared" si="0"/>
        <v>9.5833333333333339</v>
      </c>
    </row>
    <row r="41" spans="2:9" x14ac:dyDescent="0.25">
      <c r="B41" s="67" t="s">
        <v>80</v>
      </c>
      <c r="C41" s="49">
        <v>8.7894736842105257</v>
      </c>
      <c r="D41" s="53">
        <v>0.29629629629629628</v>
      </c>
      <c r="E41" s="49">
        <v>8.6842105263157894</v>
      </c>
      <c r="F41" s="53">
        <v>0.29629629629629628</v>
      </c>
      <c r="G41" s="49">
        <v>8.8333333333333339</v>
      </c>
      <c r="H41" s="53">
        <v>0.33333333333333331</v>
      </c>
      <c r="I41" s="49">
        <f t="shared" si="0"/>
        <v>8.7690058479532169</v>
      </c>
    </row>
    <row r="42" spans="2:9" x14ac:dyDescent="0.25">
      <c r="B42" s="67" t="s">
        <v>81</v>
      </c>
      <c r="C42" s="49">
        <v>9</v>
      </c>
      <c r="D42" s="53">
        <v>0</v>
      </c>
      <c r="E42" s="49">
        <v>9</v>
      </c>
      <c r="F42" s="53">
        <v>0</v>
      </c>
      <c r="G42" s="49">
        <v>9</v>
      </c>
      <c r="H42" s="53">
        <v>0</v>
      </c>
      <c r="I42" s="49">
        <f t="shared" si="0"/>
        <v>9</v>
      </c>
    </row>
  </sheetData>
  <sheetProtection algorithmName="SHA-512" hashValue="gXnnGcRBbpS4K/idtdt/Ns7ctGRwXsdTiJYMFfQ1gQgY4wzrz3X0+L0kbEep4L+yuxwNwB+kOii1OWKsmVXKjg==" saltValue="1meR9g+tvsyQVKZujviBgw==" spinCount="100000" sheet="1" objects="1" scenarios="1"/>
  <mergeCells count="3">
    <mergeCell ref="A5:Q5"/>
    <mergeCell ref="A7:Q7"/>
    <mergeCell ref="A18:Q18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8682C-0C00-4AE8-A0C8-A884B2B48119}">
  <dimension ref="A1:Z43"/>
  <sheetViews>
    <sheetView topLeftCell="A2" workbookViewId="0">
      <selection activeCell="M16" sqref="M16"/>
    </sheetView>
  </sheetViews>
  <sheetFormatPr defaultRowHeight="15" x14ac:dyDescent="0.25"/>
  <cols>
    <col min="1" max="1" width="9.140625" style="2"/>
    <col min="2" max="2" width="35.42578125" style="2" customWidth="1"/>
    <col min="3" max="16384" width="9.140625" style="2"/>
  </cols>
  <sheetData>
    <row r="1" spans="1:26" ht="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5"/>
      <c r="N1" s="25"/>
      <c r="O1" s="25"/>
      <c r="P1" s="25"/>
      <c r="Q1" s="25"/>
      <c r="R1" s="7"/>
      <c r="S1" s="7"/>
      <c r="T1" s="7"/>
      <c r="U1" s="7"/>
      <c r="V1" s="7"/>
      <c r="W1" s="7"/>
      <c r="X1" s="7"/>
      <c r="Y1" s="7"/>
      <c r="Z1" s="7"/>
    </row>
    <row r="2" spans="1:26" ht="26.25" x14ac:dyDescent="0.25">
      <c r="A2" s="8"/>
      <c r="B2" s="26"/>
      <c r="C2" s="10" t="s">
        <v>38</v>
      </c>
      <c r="D2" s="8"/>
      <c r="E2" s="8"/>
      <c r="F2" s="8"/>
      <c r="G2" s="8"/>
      <c r="H2" s="8"/>
      <c r="I2" s="8"/>
      <c r="J2" s="8"/>
      <c r="K2" s="8"/>
      <c r="L2" s="8"/>
      <c r="M2" s="25"/>
      <c r="N2" s="25"/>
      <c r="O2" s="25"/>
      <c r="P2" s="25"/>
      <c r="Q2" s="25"/>
      <c r="R2" s="7"/>
      <c r="S2" s="7"/>
      <c r="T2" s="7"/>
      <c r="U2" s="7"/>
      <c r="V2" s="7"/>
      <c r="W2" s="7"/>
      <c r="X2" s="7"/>
      <c r="Y2" s="7"/>
      <c r="Z2" s="7"/>
    </row>
    <row r="3" spans="1:26" ht="2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5"/>
      <c r="N3" s="25"/>
      <c r="O3" s="25"/>
      <c r="P3" s="27"/>
      <c r="Q3" s="25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15"/>
      <c r="B4" s="15"/>
      <c r="C4" s="15"/>
      <c r="D4" s="15"/>
    </row>
    <row r="5" spans="1:26" ht="26.25" x14ac:dyDescent="0.25">
      <c r="A5" s="86" t="s">
        <v>122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7" spans="1:26" ht="23.25" x14ac:dyDescent="0.25">
      <c r="A7" s="85" t="s">
        <v>40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9" spans="1:26" x14ac:dyDescent="0.25">
      <c r="A9" s="29" t="s">
        <v>42</v>
      </c>
      <c r="B9" s="30" t="s">
        <v>123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26" x14ac:dyDescent="0.25">
      <c r="A10" s="32" t="s">
        <v>44</v>
      </c>
      <c r="B10" s="33" t="s">
        <v>124</v>
      </c>
    </row>
    <row r="11" spans="1:26" x14ac:dyDescent="0.25">
      <c r="A11" s="29" t="s">
        <v>46</v>
      </c>
      <c r="B11" s="34" t="s">
        <v>125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6" x14ac:dyDescent="0.25">
      <c r="A12" s="32" t="s">
        <v>48</v>
      </c>
      <c r="B12" s="35" t="s">
        <v>126</v>
      </c>
    </row>
    <row r="13" spans="1:26" x14ac:dyDescent="0.25">
      <c r="A13" s="29" t="s">
        <v>108</v>
      </c>
      <c r="B13" s="30" t="s">
        <v>109</v>
      </c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5" spans="1:26" x14ac:dyDescent="0.25">
      <c r="B15" s="33"/>
      <c r="C15" s="47" t="s">
        <v>52</v>
      </c>
      <c r="D15" s="48" t="s">
        <v>121</v>
      </c>
      <c r="E15" s="47" t="s">
        <v>53</v>
      </c>
      <c r="F15" s="48" t="s">
        <v>121</v>
      </c>
      <c r="G15" s="47" t="s">
        <v>54</v>
      </c>
      <c r="H15" s="48" t="s">
        <v>121</v>
      </c>
      <c r="I15" s="47" t="s">
        <v>55</v>
      </c>
      <c r="J15" s="48" t="s">
        <v>121</v>
      </c>
      <c r="K15" s="47" t="s">
        <v>115</v>
      </c>
    </row>
    <row r="16" spans="1:26" x14ac:dyDescent="0.25">
      <c r="B16" s="52" t="s">
        <v>58</v>
      </c>
      <c r="C16" s="58">
        <v>8.5</v>
      </c>
      <c r="D16" s="58">
        <v>13.5</v>
      </c>
      <c r="E16" s="58">
        <v>8.6</v>
      </c>
      <c r="F16" s="58">
        <v>11.3</v>
      </c>
      <c r="G16" s="58">
        <v>8.6</v>
      </c>
      <c r="H16" s="58">
        <v>15.6</v>
      </c>
      <c r="I16" s="58">
        <v>8.5</v>
      </c>
      <c r="J16" s="58">
        <v>13.8</v>
      </c>
      <c r="K16" s="66">
        <v>8.6</v>
      </c>
    </row>
    <row r="17" spans="1:17" x14ac:dyDescent="0.25">
      <c r="B17" s="28"/>
      <c r="K17" s="68"/>
    </row>
    <row r="19" spans="1:17" ht="23.25" x14ac:dyDescent="0.25">
      <c r="A19" s="85" t="s">
        <v>39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2" spans="1:17" x14ac:dyDescent="0.25">
      <c r="B22" s="56" t="s">
        <v>5</v>
      </c>
      <c r="C22" s="48" t="s">
        <v>42</v>
      </c>
      <c r="D22" s="48" t="s">
        <v>108</v>
      </c>
      <c r="E22" s="48" t="s">
        <v>44</v>
      </c>
      <c r="F22" s="48" t="s">
        <v>108</v>
      </c>
      <c r="G22" s="48" t="s">
        <v>46</v>
      </c>
      <c r="H22" s="48" t="s">
        <v>108</v>
      </c>
      <c r="I22" s="48" t="s">
        <v>48</v>
      </c>
      <c r="J22" s="48" t="s">
        <v>108</v>
      </c>
      <c r="K22" s="56" t="s">
        <v>115</v>
      </c>
    </row>
    <row r="23" spans="1:17" x14ac:dyDescent="0.25">
      <c r="B23" s="46" t="s">
        <v>60</v>
      </c>
      <c r="C23" s="69">
        <v>8.7272727272727266</v>
      </c>
      <c r="D23" s="70">
        <v>0.10465116279069768</v>
      </c>
      <c r="E23" s="69">
        <v>8.9135802469135808</v>
      </c>
      <c r="F23" s="70">
        <v>5.8139534883720929E-2</v>
      </c>
      <c r="G23" s="69">
        <v>8.9610389610389607</v>
      </c>
      <c r="H23" s="70">
        <v>0.10465116279069768</v>
      </c>
      <c r="I23" s="69">
        <v>8.6103896103896105</v>
      </c>
      <c r="J23" s="70">
        <v>0.10465116279069768</v>
      </c>
      <c r="K23" s="69">
        <f t="shared" ref="K23:K43" si="0">AVERAGE(C23,E23,G23,I23)</f>
        <v>8.8030703864037196</v>
      </c>
    </row>
    <row r="24" spans="1:17" x14ac:dyDescent="0.25">
      <c r="B24" s="46" t="s">
        <v>61</v>
      </c>
      <c r="C24" s="69">
        <v>9.3333333333333339</v>
      </c>
      <c r="D24" s="70">
        <v>0</v>
      </c>
      <c r="E24" s="69">
        <v>9</v>
      </c>
      <c r="F24" s="70">
        <v>0</v>
      </c>
      <c r="G24" s="69">
        <v>8.6666666666666661</v>
      </c>
      <c r="H24" s="70">
        <v>0</v>
      </c>
      <c r="I24" s="69">
        <v>8.6666666666666661</v>
      </c>
      <c r="J24" s="70">
        <v>0</v>
      </c>
      <c r="K24" s="69">
        <f t="shared" si="0"/>
        <v>8.9166666666666661</v>
      </c>
    </row>
    <row r="25" spans="1:17" x14ac:dyDescent="0.25">
      <c r="B25" s="46" t="s">
        <v>62</v>
      </c>
      <c r="C25" s="69">
        <v>9.0909090909090917</v>
      </c>
      <c r="D25" s="70">
        <v>0</v>
      </c>
      <c r="E25" s="69">
        <v>9.2727272727272734</v>
      </c>
      <c r="F25" s="70">
        <v>0</v>
      </c>
      <c r="G25" s="69">
        <v>8.8181818181818183</v>
      </c>
      <c r="H25" s="70">
        <v>0</v>
      </c>
      <c r="I25" s="69">
        <v>8.8181818181818183</v>
      </c>
      <c r="J25" s="70">
        <v>0</v>
      </c>
      <c r="K25" s="69">
        <f t="shared" si="0"/>
        <v>9.0000000000000018</v>
      </c>
    </row>
    <row r="26" spans="1:17" x14ac:dyDescent="0.25">
      <c r="B26" s="46" t="s">
        <v>63</v>
      </c>
      <c r="C26" s="69">
        <v>8.5555555555555554</v>
      </c>
      <c r="D26" s="70">
        <v>0</v>
      </c>
      <c r="E26" s="69">
        <v>8.6666666666666661</v>
      </c>
      <c r="F26" s="70">
        <v>0</v>
      </c>
      <c r="G26" s="69">
        <v>8.3333333333333339</v>
      </c>
      <c r="H26" s="70">
        <v>0</v>
      </c>
      <c r="I26" s="69">
        <v>8.125</v>
      </c>
      <c r="J26" s="70">
        <v>0.1111111111111111</v>
      </c>
      <c r="K26" s="69">
        <f t="shared" si="0"/>
        <v>8.4201388888888893</v>
      </c>
    </row>
    <row r="27" spans="1:17" x14ac:dyDescent="0.25">
      <c r="B27" s="46" t="s">
        <v>64</v>
      </c>
      <c r="C27" s="69">
        <v>8.384615384615385</v>
      </c>
      <c r="D27" s="70">
        <v>0.13333333333333333</v>
      </c>
      <c r="E27" s="69">
        <v>8.4285714285714288</v>
      </c>
      <c r="F27" s="70">
        <v>6.6666666666666666E-2</v>
      </c>
      <c r="G27" s="69">
        <v>8.9166666666666661</v>
      </c>
      <c r="H27" s="70">
        <v>0.2</v>
      </c>
      <c r="I27" s="69">
        <v>8.615384615384615</v>
      </c>
      <c r="J27" s="70">
        <v>0.13333333333333333</v>
      </c>
      <c r="K27" s="69">
        <f t="shared" si="0"/>
        <v>8.5863095238095237</v>
      </c>
    </row>
    <row r="28" spans="1:17" x14ac:dyDescent="0.25">
      <c r="B28" s="46" t="s">
        <v>65</v>
      </c>
      <c r="C28" s="69">
        <v>7.666666666666667</v>
      </c>
      <c r="D28" s="70">
        <v>0.25</v>
      </c>
      <c r="E28" s="69">
        <v>7.833333333333333</v>
      </c>
      <c r="F28" s="70">
        <v>0.25</v>
      </c>
      <c r="G28" s="69">
        <v>8</v>
      </c>
      <c r="H28" s="70">
        <v>0.25</v>
      </c>
      <c r="I28" s="69">
        <v>7.833333333333333</v>
      </c>
      <c r="J28" s="70">
        <v>0.25</v>
      </c>
      <c r="K28" s="69">
        <f t="shared" si="0"/>
        <v>7.833333333333333</v>
      </c>
    </row>
    <row r="29" spans="1:17" x14ac:dyDescent="0.25">
      <c r="B29" s="46" t="s">
        <v>67</v>
      </c>
      <c r="C29" s="69">
        <v>8.617647058823529</v>
      </c>
      <c r="D29" s="70">
        <v>0.12820512820512819</v>
      </c>
      <c r="E29" s="69">
        <v>8.4117647058823533</v>
      </c>
      <c r="F29" s="70">
        <v>0.12820512820512819</v>
      </c>
      <c r="G29" s="69">
        <v>8.09375</v>
      </c>
      <c r="H29" s="70">
        <v>0.17948717948717949</v>
      </c>
      <c r="I29" s="69">
        <v>8.6666666666666661</v>
      </c>
      <c r="J29" s="70">
        <v>0.15384615384615385</v>
      </c>
      <c r="K29" s="69">
        <f t="shared" si="0"/>
        <v>8.4474571078431371</v>
      </c>
    </row>
    <row r="30" spans="1:17" x14ac:dyDescent="0.25">
      <c r="B30" s="46" t="s">
        <v>66</v>
      </c>
      <c r="C30" s="69">
        <v>7.8666666666666663</v>
      </c>
      <c r="D30" s="70">
        <v>0.21052631578947367</v>
      </c>
      <c r="E30" s="69">
        <v>8.2666666666666675</v>
      </c>
      <c r="F30" s="70">
        <v>0.21052631578947367</v>
      </c>
      <c r="G30" s="69">
        <v>8.2142857142857135</v>
      </c>
      <c r="H30" s="70">
        <v>0.26315789473684209</v>
      </c>
      <c r="I30" s="69">
        <v>7.5714285714285712</v>
      </c>
      <c r="J30" s="70">
        <v>0.26315789473684209</v>
      </c>
      <c r="K30" s="69">
        <f t="shared" si="0"/>
        <v>7.9797619047619044</v>
      </c>
    </row>
    <row r="31" spans="1:17" x14ac:dyDescent="0.25">
      <c r="B31" s="46" t="s">
        <v>68</v>
      </c>
      <c r="C31" s="69">
        <v>7</v>
      </c>
      <c r="D31" s="70">
        <v>0.33333333333333331</v>
      </c>
      <c r="E31" s="69">
        <v>7</v>
      </c>
      <c r="F31" s="70">
        <v>0.33333333333333331</v>
      </c>
      <c r="G31" s="69">
        <v>7.25</v>
      </c>
      <c r="H31" s="70">
        <v>0.33333333333333331</v>
      </c>
      <c r="I31" s="69">
        <v>7</v>
      </c>
      <c r="J31" s="70">
        <v>0.33333333333333331</v>
      </c>
      <c r="K31" s="69">
        <f t="shared" si="0"/>
        <v>7.0625</v>
      </c>
    </row>
    <row r="32" spans="1:17" x14ac:dyDescent="0.25">
      <c r="B32" s="46" t="s">
        <v>69</v>
      </c>
      <c r="C32" s="69">
        <v>8.6666666666666661</v>
      </c>
      <c r="D32" s="70">
        <v>0.25</v>
      </c>
      <c r="E32" s="69">
        <v>8.6666666666666661</v>
      </c>
      <c r="F32" s="70">
        <v>0.25</v>
      </c>
      <c r="G32" s="69">
        <v>8.6666666666666661</v>
      </c>
      <c r="H32" s="70">
        <v>0.25</v>
      </c>
      <c r="I32" s="69">
        <v>8.3333333333333339</v>
      </c>
      <c r="J32" s="70">
        <v>0.25</v>
      </c>
      <c r="K32" s="69">
        <f t="shared" si="0"/>
        <v>8.5833333333333339</v>
      </c>
    </row>
    <row r="33" spans="2:11" x14ac:dyDescent="0.25">
      <c r="B33" s="46" t="s">
        <v>70</v>
      </c>
      <c r="C33" s="69">
        <v>8</v>
      </c>
      <c r="D33" s="70">
        <v>0.3</v>
      </c>
      <c r="E33" s="69">
        <v>8</v>
      </c>
      <c r="F33" s="70">
        <v>0.25</v>
      </c>
      <c r="G33" s="69">
        <v>8.4285714285714288</v>
      </c>
      <c r="H33" s="70">
        <v>0.3</v>
      </c>
      <c r="I33" s="69">
        <v>8.1999999999999993</v>
      </c>
      <c r="J33" s="70">
        <v>0.25</v>
      </c>
      <c r="K33" s="69">
        <f t="shared" si="0"/>
        <v>8.1571428571428584</v>
      </c>
    </row>
    <row r="34" spans="2:11" x14ac:dyDescent="0.25">
      <c r="B34" s="46" t="s">
        <v>71</v>
      </c>
      <c r="C34" s="69">
        <v>8.1923076923076916</v>
      </c>
      <c r="D34" s="70">
        <v>7.1428571428571425E-2</v>
      </c>
      <c r="E34" s="69">
        <v>8.5769230769230766</v>
      </c>
      <c r="F34" s="70">
        <v>7.1428571428571425E-2</v>
      </c>
      <c r="G34" s="69">
        <v>8.24</v>
      </c>
      <c r="H34" s="70">
        <v>0.10714285714285714</v>
      </c>
      <c r="I34" s="69">
        <v>8.481481481481481</v>
      </c>
      <c r="J34" s="70">
        <v>3.5714285714285712E-2</v>
      </c>
      <c r="K34" s="69">
        <f t="shared" si="0"/>
        <v>8.3726780626780624</v>
      </c>
    </row>
    <row r="35" spans="2:11" x14ac:dyDescent="0.25">
      <c r="B35" s="46" t="s">
        <v>72</v>
      </c>
      <c r="C35" s="69">
        <v>8.25</v>
      </c>
      <c r="D35" s="70">
        <v>0.2</v>
      </c>
      <c r="E35" s="69">
        <v>8.25</v>
      </c>
      <c r="F35" s="70">
        <v>0.2</v>
      </c>
      <c r="G35" s="69">
        <v>8.5</v>
      </c>
      <c r="H35" s="70">
        <v>0.2</v>
      </c>
      <c r="I35" s="69">
        <v>8</v>
      </c>
      <c r="J35" s="70">
        <v>0.4</v>
      </c>
      <c r="K35" s="69">
        <f t="shared" si="0"/>
        <v>8.25</v>
      </c>
    </row>
    <row r="36" spans="2:11" x14ac:dyDescent="0.25">
      <c r="B36" s="46" t="s">
        <v>73</v>
      </c>
      <c r="C36" s="69">
        <v>9</v>
      </c>
      <c r="D36" s="70">
        <v>0</v>
      </c>
      <c r="E36" s="69">
        <v>9</v>
      </c>
      <c r="F36" s="70">
        <v>0</v>
      </c>
      <c r="G36" s="69">
        <v>8.875</v>
      </c>
      <c r="H36" s="70">
        <v>0</v>
      </c>
      <c r="I36" s="69">
        <v>8.875</v>
      </c>
      <c r="J36" s="70">
        <v>0</v>
      </c>
      <c r="K36" s="69">
        <f t="shared" si="0"/>
        <v>8.9375</v>
      </c>
    </row>
    <row r="37" spans="2:11" x14ac:dyDescent="0.25">
      <c r="B37" s="46" t="s">
        <v>74</v>
      </c>
      <c r="C37" s="69">
        <v>8.75</v>
      </c>
      <c r="D37" s="70">
        <v>0</v>
      </c>
      <c r="E37" s="69">
        <v>9</v>
      </c>
      <c r="F37" s="70">
        <v>0</v>
      </c>
      <c r="G37" s="69">
        <v>9.5</v>
      </c>
      <c r="H37" s="70">
        <v>0</v>
      </c>
      <c r="I37" s="69">
        <v>9.5</v>
      </c>
      <c r="J37" s="70">
        <v>0</v>
      </c>
      <c r="K37" s="69">
        <f t="shared" si="0"/>
        <v>9.1875</v>
      </c>
    </row>
    <row r="38" spans="2:11" x14ac:dyDescent="0.25">
      <c r="B38" s="46" t="s">
        <v>75</v>
      </c>
      <c r="C38" s="69">
        <v>8.9375</v>
      </c>
      <c r="D38" s="70">
        <v>0</v>
      </c>
      <c r="E38" s="69">
        <v>8.5625</v>
      </c>
      <c r="F38" s="70">
        <v>0</v>
      </c>
      <c r="G38" s="69">
        <v>8.8666666666666671</v>
      </c>
      <c r="H38" s="70">
        <v>6.25E-2</v>
      </c>
      <c r="I38" s="69">
        <v>8.8125</v>
      </c>
      <c r="J38" s="70">
        <v>0</v>
      </c>
      <c r="K38" s="69">
        <f t="shared" si="0"/>
        <v>8.7947916666666668</v>
      </c>
    </row>
    <row r="39" spans="2:11" x14ac:dyDescent="0.25">
      <c r="B39" s="46" t="s">
        <v>76</v>
      </c>
      <c r="C39" s="69">
        <v>9</v>
      </c>
      <c r="D39" s="70">
        <v>0</v>
      </c>
      <c r="E39" s="69">
        <v>9</v>
      </c>
      <c r="F39" s="70">
        <v>0</v>
      </c>
      <c r="G39" s="69">
        <v>8</v>
      </c>
      <c r="H39" s="70">
        <v>0</v>
      </c>
      <c r="I39" s="69">
        <v>9</v>
      </c>
      <c r="J39" s="70">
        <v>0</v>
      </c>
      <c r="K39" s="69">
        <f t="shared" si="0"/>
        <v>8.75</v>
      </c>
    </row>
    <row r="40" spans="2:11" x14ac:dyDescent="0.25">
      <c r="B40" s="46" t="s">
        <v>78</v>
      </c>
      <c r="C40" s="69">
        <v>7</v>
      </c>
      <c r="D40" s="70">
        <v>0.25</v>
      </c>
      <c r="E40" s="69">
        <v>4.666666666666667</v>
      </c>
      <c r="F40" s="70">
        <v>0.25</v>
      </c>
      <c r="G40" s="69">
        <v>5.333333333333333</v>
      </c>
      <c r="H40" s="70">
        <v>0.25</v>
      </c>
      <c r="I40" s="69">
        <v>7.333333333333333</v>
      </c>
      <c r="J40" s="70">
        <v>0.25</v>
      </c>
      <c r="K40" s="69">
        <f t="shared" si="0"/>
        <v>6.083333333333333</v>
      </c>
    </row>
    <row r="41" spans="2:11" x14ac:dyDescent="0.25">
      <c r="B41" s="46" t="s">
        <v>79</v>
      </c>
      <c r="C41" s="69">
        <v>9.25</v>
      </c>
      <c r="D41" s="70">
        <v>0</v>
      </c>
      <c r="E41" s="69">
        <v>9.5</v>
      </c>
      <c r="F41" s="70">
        <v>0</v>
      </c>
      <c r="G41" s="69">
        <v>10</v>
      </c>
      <c r="H41" s="70">
        <v>0</v>
      </c>
      <c r="I41" s="69">
        <v>9.25</v>
      </c>
      <c r="J41" s="70">
        <v>0</v>
      </c>
      <c r="K41" s="69">
        <f t="shared" si="0"/>
        <v>9.5</v>
      </c>
    </row>
    <row r="42" spans="2:11" x14ac:dyDescent="0.25">
      <c r="B42" s="46" t="s">
        <v>80</v>
      </c>
      <c r="C42" s="69">
        <v>8.9499999999999993</v>
      </c>
      <c r="D42" s="70">
        <v>0.25925925925925924</v>
      </c>
      <c r="E42" s="69">
        <v>8.9047619047619051</v>
      </c>
      <c r="F42" s="70">
        <v>0.22222222222222221</v>
      </c>
      <c r="G42" s="69">
        <v>9</v>
      </c>
      <c r="H42" s="70">
        <v>0.29629629629629628</v>
      </c>
      <c r="I42" s="69">
        <v>8.5714285714285712</v>
      </c>
      <c r="J42" s="70">
        <v>0.22222222222222221</v>
      </c>
      <c r="K42" s="69">
        <f t="shared" si="0"/>
        <v>8.8565476190476193</v>
      </c>
    </row>
    <row r="43" spans="2:11" x14ac:dyDescent="0.25">
      <c r="B43" s="46" t="s">
        <v>81</v>
      </c>
      <c r="C43" s="69">
        <v>8</v>
      </c>
      <c r="D43" s="70">
        <v>0</v>
      </c>
      <c r="E43" s="69">
        <v>9</v>
      </c>
      <c r="F43" s="70">
        <v>0</v>
      </c>
      <c r="G43" s="69">
        <v>9</v>
      </c>
      <c r="H43" s="70">
        <v>0</v>
      </c>
      <c r="I43" s="69">
        <v>9</v>
      </c>
      <c r="J43" s="70">
        <v>0</v>
      </c>
      <c r="K43" s="69">
        <f t="shared" si="0"/>
        <v>8.75</v>
      </c>
    </row>
  </sheetData>
  <sheetProtection algorithmName="SHA-512" hashValue="a4d1BCAMeZKTBFp/qe/G3P4qi3OJoa5tUfEysuOaR7mgkCsJj4+AQEamYukAFvWL9DCL9kcVKqvWzhc/6ciR9Q==" saltValue="J6ZLIISdldUMjHe5B8HVHQ==" spinCount="100000" sheet="1" objects="1" scenarios="1"/>
  <mergeCells count="3">
    <mergeCell ref="A5:Q5"/>
    <mergeCell ref="A7:Q7"/>
    <mergeCell ref="A19:Q19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60B2-6930-4018-BDAC-EE69916D474E}">
  <dimension ref="A1:Z42"/>
  <sheetViews>
    <sheetView topLeftCell="A2" workbookViewId="0">
      <selection activeCell="J24" sqref="J24"/>
    </sheetView>
  </sheetViews>
  <sheetFormatPr defaultRowHeight="15" x14ac:dyDescent="0.25"/>
  <cols>
    <col min="1" max="1" width="9.140625" style="2"/>
    <col min="2" max="2" width="34.85546875" style="2" customWidth="1"/>
    <col min="3" max="3" width="9.140625" style="2"/>
    <col min="4" max="4" width="9.5703125" style="2" bestFit="1" customWidth="1"/>
    <col min="5" max="16384" width="9.140625" style="2"/>
  </cols>
  <sheetData>
    <row r="1" spans="1:26" ht="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5"/>
      <c r="N1" s="25"/>
      <c r="O1" s="25"/>
      <c r="P1" s="25"/>
      <c r="Q1" s="25"/>
      <c r="R1" s="7"/>
      <c r="S1" s="7"/>
      <c r="T1" s="7"/>
      <c r="U1" s="7"/>
      <c r="V1" s="7"/>
      <c r="W1" s="7"/>
      <c r="X1" s="7"/>
      <c r="Y1" s="7"/>
      <c r="Z1" s="7"/>
    </row>
    <row r="2" spans="1:26" ht="26.25" x14ac:dyDescent="0.25">
      <c r="A2" s="8"/>
      <c r="B2" s="26"/>
      <c r="C2" s="10" t="s">
        <v>38</v>
      </c>
      <c r="D2" s="8"/>
      <c r="E2" s="8"/>
      <c r="F2" s="8"/>
      <c r="G2" s="8"/>
      <c r="H2" s="8"/>
      <c r="I2" s="8"/>
      <c r="J2" s="8"/>
      <c r="K2" s="8"/>
      <c r="L2" s="8"/>
      <c r="M2" s="25"/>
      <c r="N2" s="25"/>
      <c r="O2" s="25"/>
      <c r="P2" s="25"/>
      <c r="Q2" s="25"/>
      <c r="R2" s="7"/>
      <c r="S2" s="7"/>
      <c r="T2" s="7"/>
      <c r="U2" s="7"/>
      <c r="V2" s="7"/>
      <c r="W2" s="7"/>
      <c r="X2" s="7"/>
      <c r="Y2" s="7"/>
      <c r="Z2" s="7"/>
    </row>
    <row r="3" spans="1:26" ht="2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5"/>
      <c r="N3" s="25"/>
      <c r="O3" s="25"/>
      <c r="P3" s="27"/>
      <c r="Q3" s="25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15"/>
      <c r="B4" s="15"/>
      <c r="C4" s="15"/>
      <c r="D4" s="15"/>
    </row>
    <row r="5" spans="1:26" ht="26.25" x14ac:dyDescent="0.25">
      <c r="A5" s="86" t="s">
        <v>127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7" spans="1:26" ht="23.25" x14ac:dyDescent="0.25">
      <c r="A7" s="85" t="s">
        <v>40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9" spans="1:26" x14ac:dyDescent="0.25">
      <c r="A9" s="29" t="s">
        <v>42</v>
      </c>
      <c r="B9" s="30" t="s">
        <v>128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26" x14ac:dyDescent="0.25">
      <c r="A10" s="32" t="s">
        <v>44</v>
      </c>
      <c r="B10" s="33" t="s">
        <v>129</v>
      </c>
    </row>
    <row r="11" spans="1:26" x14ac:dyDescent="0.25">
      <c r="A11" s="29" t="s">
        <v>46</v>
      </c>
      <c r="B11" s="34" t="s">
        <v>130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6" x14ac:dyDescent="0.25">
      <c r="A12" s="32" t="s">
        <v>108</v>
      </c>
      <c r="B12" s="33" t="s">
        <v>109</v>
      </c>
      <c r="C12" s="33"/>
      <c r="D12" s="33"/>
    </row>
    <row r="14" spans="1:26" x14ac:dyDescent="0.25">
      <c r="B14" s="33"/>
      <c r="C14" s="47" t="s">
        <v>52</v>
      </c>
      <c r="D14" s="48" t="s">
        <v>121</v>
      </c>
      <c r="E14" s="47" t="s">
        <v>53</v>
      </c>
      <c r="F14" s="48" t="s">
        <v>121</v>
      </c>
      <c r="G14" s="47" t="s">
        <v>54</v>
      </c>
      <c r="H14" s="48" t="s">
        <v>121</v>
      </c>
      <c r="I14" s="71" t="s">
        <v>115</v>
      </c>
      <c r="J14" s="72"/>
    </row>
    <row r="15" spans="1:26" x14ac:dyDescent="0.25">
      <c r="B15" s="52" t="s">
        <v>58</v>
      </c>
      <c r="C15" s="58">
        <v>8.3000000000000007</v>
      </c>
      <c r="D15" s="58">
        <v>13.8</v>
      </c>
      <c r="E15" s="58">
        <v>8.3000000000000007</v>
      </c>
      <c r="F15" s="58">
        <v>8.6</v>
      </c>
      <c r="G15" s="58">
        <v>8.4</v>
      </c>
      <c r="H15" s="58">
        <v>13.8</v>
      </c>
      <c r="I15" s="69">
        <v>8.3000000000000007</v>
      </c>
      <c r="J15" s="73"/>
    </row>
    <row r="16" spans="1:26" x14ac:dyDescent="0.25">
      <c r="B16" s="28"/>
      <c r="I16" s="68"/>
    </row>
    <row r="17" spans="1:17" x14ac:dyDescent="0.25">
      <c r="B17" s="28"/>
      <c r="K17" s="68"/>
    </row>
    <row r="18" spans="1:17" ht="23.25" x14ac:dyDescent="0.25">
      <c r="A18" s="85" t="s">
        <v>39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21" spans="1:17" x14ac:dyDescent="0.25">
      <c r="B21" s="74" t="s">
        <v>5</v>
      </c>
      <c r="C21" s="74" t="s">
        <v>42</v>
      </c>
      <c r="D21" s="74" t="s">
        <v>108</v>
      </c>
      <c r="E21" s="74" t="s">
        <v>44</v>
      </c>
      <c r="F21" s="74" t="s">
        <v>108</v>
      </c>
      <c r="G21" s="74" t="s">
        <v>46</v>
      </c>
      <c r="H21" s="74" t="s">
        <v>108</v>
      </c>
      <c r="I21" s="74" t="s">
        <v>115</v>
      </c>
    </row>
    <row r="22" spans="1:17" x14ac:dyDescent="0.25">
      <c r="B22" s="41" t="s">
        <v>60</v>
      </c>
      <c r="C22" s="49">
        <v>8.6282051282051277</v>
      </c>
      <c r="D22" s="53">
        <v>9.3023255813953487E-2</v>
      </c>
      <c r="E22" s="49">
        <v>8.6097560975609753</v>
      </c>
      <c r="F22" s="53">
        <v>4.6511627906976744E-2</v>
      </c>
      <c r="G22" s="49">
        <v>8.7532467532467528</v>
      </c>
      <c r="H22" s="53">
        <v>0.10465116279069768</v>
      </c>
      <c r="I22" s="49">
        <v>8.6637359930042859</v>
      </c>
    </row>
    <row r="23" spans="1:17" x14ac:dyDescent="0.25">
      <c r="B23" s="41" t="s">
        <v>61</v>
      </c>
      <c r="C23" s="49">
        <v>8.6666666666666661</v>
      </c>
      <c r="D23" s="53">
        <v>0</v>
      </c>
      <c r="E23" s="49">
        <v>8.3333333333333339</v>
      </c>
      <c r="F23" s="53">
        <v>0</v>
      </c>
      <c r="G23" s="49">
        <v>9</v>
      </c>
      <c r="H23" s="53">
        <v>0</v>
      </c>
      <c r="I23" s="49">
        <v>8.6666666666666661</v>
      </c>
    </row>
    <row r="24" spans="1:17" x14ac:dyDescent="0.25">
      <c r="B24" s="41" t="s">
        <v>62</v>
      </c>
      <c r="C24" s="49">
        <v>8.3636363636363633</v>
      </c>
      <c r="D24" s="53">
        <v>0</v>
      </c>
      <c r="E24" s="49">
        <v>8</v>
      </c>
      <c r="F24" s="53">
        <v>0</v>
      </c>
      <c r="G24" s="49">
        <v>9</v>
      </c>
      <c r="H24" s="53">
        <v>0</v>
      </c>
      <c r="I24" s="49">
        <v>8.454545454545455</v>
      </c>
    </row>
    <row r="25" spans="1:17" x14ac:dyDescent="0.25">
      <c r="B25" s="41" t="s">
        <v>63</v>
      </c>
      <c r="C25" s="49">
        <v>7.625</v>
      </c>
      <c r="D25" s="53">
        <v>0.1111111111111111</v>
      </c>
      <c r="E25" s="49">
        <v>7.75</v>
      </c>
      <c r="F25" s="53">
        <v>0.1111111111111111</v>
      </c>
      <c r="G25" s="49">
        <v>7.625</v>
      </c>
      <c r="H25" s="53">
        <v>0.1111111111111111</v>
      </c>
      <c r="I25" s="49">
        <v>7.666666666666667</v>
      </c>
    </row>
    <row r="26" spans="1:17" x14ac:dyDescent="0.25">
      <c r="B26" s="41" t="s">
        <v>64</v>
      </c>
      <c r="C26" s="49">
        <v>8.5384615384615383</v>
      </c>
      <c r="D26" s="53">
        <v>0.13333333333333333</v>
      </c>
      <c r="E26" s="49">
        <v>8</v>
      </c>
      <c r="F26" s="53">
        <v>0</v>
      </c>
      <c r="G26" s="49">
        <v>8.6923076923076916</v>
      </c>
      <c r="H26" s="53">
        <v>0.13333333333333333</v>
      </c>
      <c r="I26" s="49">
        <v>8.4102564102564106</v>
      </c>
    </row>
    <row r="27" spans="1:17" x14ac:dyDescent="0.25">
      <c r="B27" s="41" t="s">
        <v>65</v>
      </c>
      <c r="C27" s="49">
        <v>8</v>
      </c>
      <c r="D27" s="53">
        <v>0.25</v>
      </c>
      <c r="E27" s="49">
        <v>8.1666666666666661</v>
      </c>
      <c r="F27" s="53">
        <v>0.25</v>
      </c>
      <c r="G27" s="49">
        <v>8.0833333333333339</v>
      </c>
      <c r="H27" s="53">
        <v>0.25</v>
      </c>
      <c r="I27" s="49">
        <v>8.0833333333333339</v>
      </c>
    </row>
    <row r="28" spans="1:17" x14ac:dyDescent="0.25">
      <c r="B28" s="41" t="s">
        <v>67</v>
      </c>
      <c r="C28" s="49">
        <v>8.375</v>
      </c>
      <c r="D28" s="53">
        <v>0.17948717948717949</v>
      </c>
      <c r="E28" s="49">
        <v>8.2727272727272734</v>
      </c>
      <c r="F28" s="53">
        <v>0.15384615384615385</v>
      </c>
      <c r="G28" s="49">
        <v>8.4193548387096779</v>
      </c>
      <c r="H28" s="53">
        <v>0.20512820512820512</v>
      </c>
      <c r="I28" s="49">
        <v>8.3556940371456516</v>
      </c>
    </row>
    <row r="29" spans="1:17" x14ac:dyDescent="0.25">
      <c r="B29" s="41" t="s">
        <v>66</v>
      </c>
      <c r="C29" s="49">
        <v>7.5</v>
      </c>
      <c r="D29" s="53">
        <v>0.26315789473684209</v>
      </c>
      <c r="E29" s="49">
        <v>7.75</v>
      </c>
      <c r="F29" s="53">
        <v>0.15789473684210525</v>
      </c>
      <c r="G29" s="49">
        <v>8.1538461538461533</v>
      </c>
      <c r="H29" s="53">
        <v>0.31578947368421051</v>
      </c>
      <c r="I29" s="49">
        <v>7.8012820512820511</v>
      </c>
    </row>
    <row r="30" spans="1:17" x14ac:dyDescent="0.25">
      <c r="B30" s="41" t="s">
        <v>68</v>
      </c>
      <c r="C30" s="49">
        <v>6.2</v>
      </c>
      <c r="D30" s="53">
        <v>0.16666666666666666</v>
      </c>
      <c r="E30" s="49">
        <v>7.2</v>
      </c>
      <c r="F30" s="53">
        <v>0.16666666666666666</v>
      </c>
      <c r="G30" s="49">
        <v>5.75</v>
      </c>
      <c r="H30" s="53">
        <v>0.33333333333333331</v>
      </c>
      <c r="I30" s="49">
        <v>6.3833333333333329</v>
      </c>
    </row>
    <row r="31" spans="1:17" x14ac:dyDescent="0.25">
      <c r="B31" s="41" t="s">
        <v>69</v>
      </c>
      <c r="C31" s="49">
        <v>8.25</v>
      </c>
      <c r="D31" s="53">
        <v>0</v>
      </c>
      <c r="E31" s="49">
        <v>8.25</v>
      </c>
      <c r="F31" s="53">
        <v>0</v>
      </c>
      <c r="G31" s="49">
        <v>8</v>
      </c>
      <c r="H31" s="53">
        <v>0</v>
      </c>
      <c r="I31" s="49">
        <v>8.1666666666666661</v>
      </c>
    </row>
    <row r="32" spans="1:17" x14ac:dyDescent="0.25">
      <c r="B32" s="41" t="s">
        <v>70</v>
      </c>
      <c r="C32" s="49">
        <v>8.375</v>
      </c>
      <c r="D32" s="53">
        <v>0.2</v>
      </c>
      <c r="E32" s="49">
        <v>7.882352941176471</v>
      </c>
      <c r="F32" s="53">
        <v>0.15</v>
      </c>
      <c r="G32" s="49">
        <v>7.9411764705882364</v>
      </c>
      <c r="H32" s="53">
        <v>0.15</v>
      </c>
      <c r="I32" s="49">
        <v>8.0661764705882355</v>
      </c>
    </row>
    <row r="33" spans="2:9" x14ac:dyDescent="0.25">
      <c r="B33" s="41" t="s">
        <v>71</v>
      </c>
      <c r="C33" s="49">
        <v>8.24</v>
      </c>
      <c r="D33" s="53">
        <v>0.10714285714285714</v>
      </c>
      <c r="E33" s="49">
        <v>8.0740740740740744</v>
      </c>
      <c r="F33" s="53">
        <v>3.5714285714285712E-2</v>
      </c>
      <c r="G33" s="49">
        <v>8</v>
      </c>
      <c r="H33" s="53">
        <v>7.1428571428571425E-2</v>
      </c>
      <c r="I33" s="49">
        <v>8.1046913580246915</v>
      </c>
    </row>
    <row r="34" spans="2:9" x14ac:dyDescent="0.25">
      <c r="B34" s="41" t="s">
        <v>72</v>
      </c>
      <c r="C34" s="49">
        <v>8</v>
      </c>
      <c r="D34" s="53">
        <v>0.2</v>
      </c>
      <c r="E34" s="49">
        <v>8.6</v>
      </c>
      <c r="F34" s="53">
        <v>0</v>
      </c>
      <c r="G34" s="49">
        <v>8.5</v>
      </c>
      <c r="H34" s="53">
        <v>0.2</v>
      </c>
      <c r="I34" s="49">
        <v>8.3666666666666671</v>
      </c>
    </row>
    <row r="35" spans="2:9" x14ac:dyDescent="0.25">
      <c r="B35" s="41" t="s">
        <v>73</v>
      </c>
      <c r="C35" s="49">
        <v>8.8571428571428577</v>
      </c>
      <c r="D35" s="53">
        <v>0.125</v>
      </c>
      <c r="E35" s="49">
        <v>8.75</v>
      </c>
      <c r="F35" s="53">
        <v>0</v>
      </c>
      <c r="G35" s="49">
        <v>9</v>
      </c>
      <c r="H35" s="53">
        <v>0.125</v>
      </c>
      <c r="I35" s="49">
        <v>8.8690476190476186</v>
      </c>
    </row>
    <row r="36" spans="2:9" x14ac:dyDescent="0.25">
      <c r="B36" s="41" t="s">
        <v>74</v>
      </c>
      <c r="C36" s="49">
        <v>8.5</v>
      </c>
      <c r="D36" s="53">
        <v>0</v>
      </c>
      <c r="E36" s="49">
        <v>8.5</v>
      </c>
      <c r="F36" s="53">
        <v>0</v>
      </c>
      <c r="G36" s="49">
        <v>9.5</v>
      </c>
      <c r="H36" s="53">
        <v>0</v>
      </c>
      <c r="I36" s="49">
        <v>8.8333333333333339</v>
      </c>
    </row>
    <row r="37" spans="2:9" x14ac:dyDescent="0.25">
      <c r="B37" s="41" t="s">
        <v>75</v>
      </c>
      <c r="C37" s="49">
        <v>8.1333333333333329</v>
      </c>
      <c r="D37" s="53">
        <v>6.25E-2</v>
      </c>
      <c r="E37" s="49">
        <v>8.4</v>
      </c>
      <c r="F37" s="53">
        <v>6.25E-2</v>
      </c>
      <c r="G37" s="49">
        <v>8.5714285714285712</v>
      </c>
      <c r="H37" s="53">
        <v>0.125</v>
      </c>
      <c r="I37" s="49">
        <v>8.3682539682539669</v>
      </c>
    </row>
    <row r="38" spans="2:9" x14ac:dyDescent="0.25">
      <c r="B38" s="41" t="s">
        <v>76</v>
      </c>
      <c r="C38" s="49"/>
      <c r="D38" s="53">
        <v>1</v>
      </c>
      <c r="E38" s="49">
        <v>9</v>
      </c>
      <c r="F38" s="53">
        <v>0</v>
      </c>
      <c r="G38" s="49">
        <v>9</v>
      </c>
      <c r="H38" s="53">
        <v>0</v>
      </c>
      <c r="I38" s="49">
        <v>9</v>
      </c>
    </row>
    <row r="39" spans="2:9" x14ac:dyDescent="0.25">
      <c r="B39" s="41" t="s">
        <v>78</v>
      </c>
      <c r="C39" s="49">
        <v>8.6666666666666661</v>
      </c>
      <c r="D39" s="53">
        <v>0.25</v>
      </c>
      <c r="E39" s="49">
        <v>8.6666666666666661</v>
      </c>
      <c r="F39" s="53">
        <v>0.25</v>
      </c>
      <c r="G39" s="49">
        <v>7.666666666666667</v>
      </c>
      <c r="H39" s="53">
        <v>0.25</v>
      </c>
      <c r="I39" s="49">
        <v>8.3333333333333339</v>
      </c>
    </row>
    <row r="40" spans="2:9" x14ac:dyDescent="0.25">
      <c r="B40" s="41" t="s">
        <v>79</v>
      </c>
      <c r="C40" s="49">
        <v>9.6666666666666661</v>
      </c>
      <c r="D40" s="53">
        <v>0.25</v>
      </c>
      <c r="E40" s="49">
        <v>9.25</v>
      </c>
      <c r="F40" s="53">
        <v>0</v>
      </c>
      <c r="G40" s="49">
        <v>9.5</v>
      </c>
      <c r="H40" s="53">
        <v>0</v>
      </c>
      <c r="I40" s="49">
        <v>9.4722222222222214</v>
      </c>
    </row>
    <row r="41" spans="2:9" x14ac:dyDescent="0.25">
      <c r="B41" s="41" t="s">
        <v>80</v>
      </c>
      <c r="C41" s="49">
        <v>7.9130434782608692</v>
      </c>
      <c r="D41" s="53">
        <v>0.14814814814814814</v>
      </c>
      <c r="E41" s="49">
        <v>7.916666666666667</v>
      </c>
      <c r="F41" s="53">
        <v>0.1111111111111111</v>
      </c>
      <c r="G41" s="49">
        <v>8.125</v>
      </c>
      <c r="H41" s="53">
        <v>0.1111111111111111</v>
      </c>
      <c r="I41" s="49">
        <v>7.9849033816425115</v>
      </c>
    </row>
    <row r="42" spans="2:9" x14ac:dyDescent="0.25">
      <c r="B42" s="41" t="s">
        <v>81</v>
      </c>
      <c r="C42" s="49">
        <v>10</v>
      </c>
      <c r="D42" s="53">
        <v>0</v>
      </c>
      <c r="E42" s="49">
        <v>9</v>
      </c>
      <c r="F42" s="53">
        <v>0</v>
      </c>
      <c r="G42" s="49">
        <v>9</v>
      </c>
      <c r="H42" s="53">
        <v>0</v>
      </c>
      <c r="I42" s="49">
        <v>9.3333333333333339</v>
      </c>
    </row>
  </sheetData>
  <sheetProtection algorithmName="SHA-512" hashValue="ZHe6nQov/SMDpMTsdpDdkbmYhHCP5bTpMtqZav4r76j52rreHDz9ATiqZQBlEXB0OPhs9E06tS68lSwn/3zCYg==" saltValue="RCJwSLUX97G1Mw+7yuRUhg==" spinCount="100000" sheet="1" objects="1" scenarios="1"/>
  <mergeCells count="3">
    <mergeCell ref="A5:Q5"/>
    <mergeCell ref="A7:Q7"/>
    <mergeCell ref="A18:Q18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A33D8-E9EE-4F72-BF3F-1EA702AFB1FA}">
  <dimension ref="A1:Z42"/>
  <sheetViews>
    <sheetView workbookViewId="0">
      <selection activeCell="H13" sqref="H13"/>
    </sheetView>
  </sheetViews>
  <sheetFormatPr defaultRowHeight="15" x14ac:dyDescent="0.25"/>
  <cols>
    <col min="1" max="1" width="9.140625" style="2"/>
    <col min="2" max="2" width="33.85546875" style="2" customWidth="1"/>
    <col min="3" max="16384" width="9.140625" style="2"/>
  </cols>
  <sheetData>
    <row r="1" spans="1:26" ht="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5"/>
      <c r="N1" s="25"/>
      <c r="O1" s="25"/>
      <c r="P1" s="25"/>
      <c r="Q1" s="25"/>
      <c r="R1" s="7"/>
      <c r="S1" s="7"/>
      <c r="T1" s="7"/>
      <c r="U1" s="7"/>
      <c r="V1" s="7"/>
      <c r="W1" s="7"/>
      <c r="X1" s="7"/>
      <c r="Y1" s="7"/>
      <c r="Z1" s="7"/>
    </row>
    <row r="2" spans="1:26" ht="26.25" x14ac:dyDescent="0.25">
      <c r="A2" s="8"/>
      <c r="B2" s="26"/>
      <c r="C2" s="10" t="s">
        <v>38</v>
      </c>
      <c r="D2" s="8"/>
      <c r="E2" s="8"/>
      <c r="F2" s="8"/>
      <c r="G2" s="8"/>
      <c r="H2" s="8"/>
      <c r="I2" s="8"/>
      <c r="J2" s="8"/>
      <c r="K2" s="8"/>
      <c r="L2" s="8"/>
      <c r="M2" s="25"/>
      <c r="N2" s="25"/>
      <c r="O2" s="25"/>
      <c r="P2" s="25"/>
      <c r="Q2" s="25"/>
      <c r="R2" s="7"/>
      <c r="S2" s="7"/>
      <c r="T2" s="7"/>
      <c r="U2" s="7"/>
      <c r="V2" s="7"/>
      <c r="W2" s="7"/>
      <c r="X2" s="7"/>
      <c r="Y2" s="7"/>
      <c r="Z2" s="7"/>
    </row>
    <row r="3" spans="1:26" ht="2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5"/>
      <c r="N3" s="25"/>
      <c r="O3" s="25"/>
      <c r="P3" s="27"/>
      <c r="Q3" s="25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15"/>
      <c r="B4" s="15"/>
      <c r="C4" s="15"/>
      <c r="D4" s="15"/>
    </row>
    <row r="5" spans="1:26" ht="26.25" x14ac:dyDescent="0.25">
      <c r="A5" s="86" t="s">
        <v>131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7" spans="1:26" ht="23.25" x14ac:dyDescent="0.25">
      <c r="A7" s="85" t="s">
        <v>40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9" spans="1:26" x14ac:dyDescent="0.25">
      <c r="A9" s="29" t="s">
        <v>42</v>
      </c>
      <c r="B9" s="30" t="s">
        <v>128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26" x14ac:dyDescent="0.25">
      <c r="A10" s="32" t="s">
        <v>44</v>
      </c>
      <c r="B10" s="33" t="s">
        <v>129</v>
      </c>
    </row>
    <row r="11" spans="1:26" x14ac:dyDescent="0.25">
      <c r="A11" s="29" t="s">
        <v>46</v>
      </c>
      <c r="B11" s="34" t="s">
        <v>130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6" x14ac:dyDescent="0.25">
      <c r="A12" s="32" t="s">
        <v>108</v>
      </c>
      <c r="B12" s="33" t="s">
        <v>109</v>
      </c>
      <c r="C12" s="33"/>
      <c r="D12" s="33"/>
    </row>
    <row r="14" spans="1:26" x14ac:dyDescent="0.25">
      <c r="B14" s="33"/>
      <c r="C14" s="47" t="s">
        <v>42</v>
      </c>
      <c r="D14" s="48" t="s">
        <v>121</v>
      </c>
      <c r="E14" s="47" t="s">
        <v>44</v>
      </c>
      <c r="F14" s="48" t="s">
        <v>121</v>
      </c>
      <c r="G14" s="47" t="s">
        <v>46</v>
      </c>
      <c r="H14" s="48" t="s">
        <v>121</v>
      </c>
      <c r="I14" s="47" t="s">
        <v>115</v>
      </c>
      <c r="J14" s="72"/>
    </row>
    <row r="15" spans="1:26" x14ac:dyDescent="0.25">
      <c r="B15" s="52" t="s">
        <v>58</v>
      </c>
      <c r="C15" s="58">
        <v>8.6</v>
      </c>
      <c r="D15" s="58">
        <v>12.6</v>
      </c>
      <c r="E15" s="58">
        <v>8.5</v>
      </c>
      <c r="F15" s="58">
        <v>13.5</v>
      </c>
      <c r="G15" s="58">
        <v>8.6</v>
      </c>
      <c r="H15" s="58">
        <v>12.9</v>
      </c>
      <c r="I15" s="69">
        <v>8.5666666666666682</v>
      </c>
      <c r="J15" s="73"/>
    </row>
    <row r="16" spans="1:26" x14ac:dyDescent="0.25">
      <c r="B16" s="28"/>
      <c r="I16" s="75"/>
    </row>
    <row r="17" spans="1:17" x14ac:dyDescent="0.25">
      <c r="B17" s="28"/>
      <c r="I17" s="68"/>
    </row>
    <row r="18" spans="1:17" ht="23.25" x14ac:dyDescent="0.25">
      <c r="A18" s="85" t="s">
        <v>39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21" spans="1:17" x14ac:dyDescent="0.25">
      <c r="B21" s="74" t="s">
        <v>5</v>
      </c>
      <c r="C21" s="48" t="s">
        <v>42</v>
      </c>
      <c r="D21" s="48" t="s">
        <v>108</v>
      </c>
      <c r="E21" s="48" t="s">
        <v>44</v>
      </c>
      <c r="F21" s="48" t="s">
        <v>108</v>
      </c>
      <c r="G21" s="48" t="s">
        <v>46</v>
      </c>
      <c r="H21" s="48" t="s">
        <v>108</v>
      </c>
      <c r="I21" s="48" t="s">
        <v>116</v>
      </c>
    </row>
    <row r="22" spans="1:17" x14ac:dyDescent="0.25">
      <c r="B22" s="41" t="s">
        <v>60</v>
      </c>
      <c r="C22" s="49">
        <v>9.0256410256410255</v>
      </c>
      <c r="D22" s="53">
        <v>9.3023255813953487E-2</v>
      </c>
      <c r="E22" s="49">
        <v>8.8717948717948723</v>
      </c>
      <c r="F22" s="53">
        <v>9.3023255813953487E-2</v>
      </c>
      <c r="G22" s="49">
        <v>8.8874999999999993</v>
      </c>
      <c r="H22" s="53">
        <v>6.9767441860465115E-2</v>
      </c>
      <c r="I22" s="49">
        <v>8.9283119658119663</v>
      </c>
    </row>
    <row r="23" spans="1:17" x14ac:dyDescent="0.25">
      <c r="B23" s="41" t="s">
        <v>61</v>
      </c>
      <c r="C23" s="49">
        <v>8.6666666666666661</v>
      </c>
      <c r="D23" s="53">
        <v>0</v>
      </c>
      <c r="E23" s="49">
        <v>9</v>
      </c>
      <c r="F23" s="53">
        <v>0</v>
      </c>
      <c r="G23" s="49">
        <v>8</v>
      </c>
      <c r="H23" s="53">
        <v>0</v>
      </c>
      <c r="I23" s="49">
        <v>8.5555555555555554</v>
      </c>
    </row>
    <row r="24" spans="1:17" x14ac:dyDescent="0.25">
      <c r="B24" s="41" t="s">
        <v>62</v>
      </c>
      <c r="C24" s="49">
        <v>8.6999999999999993</v>
      </c>
      <c r="D24" s="53">
        <v>9.0909090909090912E-2</v>
      </c>
      <c r="E24" s="49">
        <v>8.9</v>
      </c>
      <c r="F24" s="53">
        <v>9.0909090909090912E-2</v>
      </c>
      <c r="G24" s="49">
        <v>9.1</v>
      </c>
      <c r="H24" s="53">
        <v>9.0909090909090912E-2</v>
      </c>
      <c r="I24" s="49">
        <v>8.9</v>
      </c>
    </row>
    <row r="25" spans="1:17" x14ac:dyDescent="0.25">
      <c r="B25" s="41" t="s">
        <v>63</v>
      </c>
      <c r="C25" s="49">
        <v>8.4285714285714288</v>
      </c>
      <c r="D25" s="53">
        <v>0.22222222222222221</v>
      </c>
      <c r="E25" s="49">
        <v>8.4285714285714288</v>
      </c>
      <c r="F25" s="53">
        <v>0.22222222222222221</v>
      </c>
      <c r="G25" s="49">
        <v>8.4285714285714288</v>
      </c>
      <c r="H25" s="53">
        <v>0.22222222222222221</v>
      </c>
      <c r="I25" s="49">
        <v>8.4285714285714288</v>
      </c>
    </row>
    <row r="26" spans="1:17" x14ac:dyDescent="0.25">
      <c r="B26" s="41" t="s">
        <v>64</v>
      </c>
      <c r="C26" s="49">
        <v>9</v>
      </c>
      <c r="D26" s="53">
        <v>0.13333333333333333</v>
      </c>
      <c r="E26" s="49">
        <v>8.8461538461538467</v>
      </c>
      <c r="F26" s="53">
        <v>0.13333333333333333</v>
      </c>
      <c r="G26" s="49">
        <v>8.9230769230769234</v>
      </c>
      <c r="H26" s="53">
        <v>0.13333333333333333</v>
      </c>
      <c r="I26" s="49">
        <v>8.9230769230769234</v>
      </c>
    </row>
    <row r="27" spans="1:17" x14ac:dyDescent="0.25">
      <c r="B27" s="41" t="s">
        <v>65</v>
      </c>
      <c r="C27" s="49">
        <v>8.1</v>
      </c>
      <c r="D27" s="53">
        <v>0.375</v>
      </c>
      <c r="E27" s="49">
        <v>8</v>
      </c>
      <c r="F27" s="53">
        <v>0.375</v>
      </c>
      <c r="G27" s="49">
        <v>8.3000000000000007</v>
      </c>
      <c r="H27" s="53">
        <v>0.375</v>
      </c>
      <c r="I27" s="49">
        <v>8.1333333333333346</v>
      </c>
    </row>
    <row r="28" spans="1:17" x14ac:dyDescent="0.25">
      <c r="B28" s="41" t="s">
        <v>67</v>
      </c>
      <c r="C28" s="49">
        <v>8.3235294117647065</v>
      </c>
      <c r="D28" s="53">
        <v>0.12820512820512819</v>
      </c>
      <c r="E28" s="49">
        <v>8.4411764705882355</v>
      </c>
      <c r="F28" s="53">
        <v>0.12820512820512819</v>
      </c>
      <c r="G28" s="49">
        <v>8.3333333333333339</v>
      </c>
      <c r="H28" s="53">
        <v>0.15384615384615385</v>
      </c>
      <c r="I28" s="49">
        <v>8.3660130718954253</v>
      </c>
    </row>
    <row r="29" spans="1:17" x14ac:dyDescent="0.25">
      <c r="B29" s="41" t="s">
        <v>66</v>
      </c>
      <c r="C29" s="49">
        <v>8.3571428571428577</v>
      </c>
      <c r="D29" s="53">
        <v>0.26315789473684209</v>
      </c>
      <c r="E29" s="49">
        <v>8.2142857142857135</v>
      </c>
      <c r="F29" s="53">
        <v>0.26315789473684209</v>
      </c>
      <c r="G29" s="49">
        <v>8.3571428571428577</v>
      </c>
      <c r="H29" s="53">
        <v>0.26315789473684209</v>
      </c>
      <c r="I29" s="49">
        <v>8.3095238095238084</v>
      </c>
    </row>
    <row r="30" spans="1:17" x14ac:dyDescent="0.25">
      <c r="B30" s="41" t="s">
        <v>68</v>
      </c>
      <c r="C30" s="49">
        <v>6</v>
      </c>
      <c r="D30" s="53">
        <v>0.33333333333333331</v>
      </c>
      <c r="E30" s="49">
        <v>6</v>
      </c>
      <c r="F30" s="53">
        <v>0.33333333333333331</v>
      </c>
      <c r="G30" s="49">
        <v>6.6</v>
      </c>
      <c r="H30" s="53">
        <v>0.16666666666666666</v>
      </c>
      <c r="I30" s="49">
        <v>6.2</v>
      </c>
    </row>
    <row r="31" spans="1:17" x14ac:dyDescent="0.25">
      <c r="B31" s="41" t="s">
        <v>69</v>
      </c>
      <c r="C31" s="49">
        <v>8.5</v>
      </c>
      <c r="D31" s="53">
        <v>0</v>
      </c>
      <c r="E31" s="49">
        <v>8.5</v>
      </c>
      <c r="F31" s="53">
        <v>0</v>
      </c>
      <c r="G31" s="49">
        <v>8</v>
      </c>
      <c r="H31" s="53">
        <v>0</v>
      </c>
      <c r="I31" s="49">
        <v>8.3333333333333339</v>
      </c>
    </row>
    <row r="32" spans="1:17" x14ac:dyDescent="0.25">
      <c r="B32" s="41" t="s">
        <v>70</v>
      </c>
      <c r="C32" s="49">
        <v>8</v>
      </c>
      <c r="D32" s="53">
        <v>0.2</v>
      </c>
      <c r="E32" s="49">
        <v>8.0666666666666664</v>
      </c>
      <c r="F32" s="53">
        <v>0.25</v>
      </c>
      <c r="G32" s="49">
        <v>8.4</v>
      </c>
      <c r="H32" s="53">
        <v>0.25</v>
      </c>
      <c r="I32" s="49">
        <v>8.1555555555555568</v>
      </c>
    </row>
    <row r="33" spans="2:9" x14ac:dyDescent="0.25">
      <c r="B33" s="41" t="s">
        <v>71</v>
      </c>
      <c r="C33" s="49">
        <v>7.8518518518518521</v>
      </c>
      <c r="D33" s="53">
        <v>3.5714285714285712E-2</v>
      </c>
      <c r="E33" s="49">
        <v>7.8148148148148149</v>
      </c>
      <c r="F33" s="53">
        <v>3.5714285714285712E-2</v>
      </c>
      <c r="G33" s="49">
        <v>8.1481481481481488</v>
      </c>
      <c r="H33" s="53">
        <v>3.5714285714285712E-2</v>
      </c>
      <c r="I33" s="49">
        <v>7.9382716049382722</v>
      </c>
    </row>
    <row r="34" spans="2:9" x14ac:dyDescent="0.25">
      <c r="B34" s="41" t="s">
        <v>72</v>
      </c>
      <c r="C34" s="49">
        <v>7.5</v>
      </c>
      <c r="D34" s="53">
        <v>0.2</v>
      </c>
      <c r="E34" s="49">
        <v>8.25</v>
      </c>
      <c r="F34" s="53">
        <v>0.2</v>
      </c>
      <c r="G34" s="49">
        <v>8.25</v>
      </c>
      <c r="H34" s="53">
        <v>0.2</v>
      </c>
      <c r="I34" s="49">
        <v>8</v>
      </c>
    </row>
    <row r="35" spans="2:9" x14ac:dyDescent="0.25">
      <c r="B35" s="41" t="s">
        <v>73</v>
      </c>
      <c r="C35" s="49">
        <v>8.5</v>
      </c>
      <c r="D35" s="53">
        <v>0</v>
      </c>
      <c r="E35" s="49">
        <v>9</v>
      </c>
      <c r="F35" s="53">
        <v>0</v>
      </c>
      <c r="G35" s="49">
        <v>8.625</v>
      </c>
      <c r="H35" s="53">
        <v>0</v>
      </c>
      <c r="I35" s="49">
        <v>8.7083333333333339</v>
      </c>
    </row>
    <row r="36" spans="2:9" x14ac:dyDescent="0.25">
      <c r="B36" s="41" t="s">
        <v>74</v>
      </c>
      <c r="C36" s="49">
        <v>9.75</v>
      </c>
      <c r="D36" s="53">
        <v>0</v>
      </c>
      <c r="E36" s="49">
        <v>8.5</v>
      </c>
      <c r="F36" s="53">
        <v>0</v>
      </c>
      <c r="G36" s="49">
        <v>8.75</v>
      </c>
      <c r="H36" s="53">
        <v>0</v>
      </c>
      <c r="I36" s="49">
        <v>9</v>
      </c>
    </row>
    <row r="37" spans="2:9" x14ac:dyDescent="0.25">
      <c r="B37" s="41" t="s">
        <v>75</v>
      </c>
      <c r="C37" s="49">
        <v>8.625</v>
      </c>
      <c r="D37" s="53">
        <v>0</v>
      </c>
      <c r="E37" s="49">
        <v>8.5333333333333332</v>
      </c>
      <c r="F37" s="53">
        <v>6.25E-2</v>
      </c>
      <c r="G37" s="49">
        <v>8.9375</v>
      </c>
      <c r="H37" s="53">
        <v>0</v>
      </c>
      <c r="I37" s="49">
        <v>8.6986111111111111</v>
      </c>
    </row>
    <row r="38" spans="2:9" x14ac:dyDescent="0.25">
      <c r="B38" s="41" t="s">
        <v>76</v>
      </c>
      <c r="C38" s="49">
        <v>9</v>
      </c>
      <c r="D38" s="53">
        <v>0</v>
      </c>
      <c r="E38" s="49">
        <v>9</v>
      </c>
      <c r="F38" s="53">
        <v>0</v>
      </c>
      <c r="G38" s="49"/>
      <c r="H38" s="53">
        <v>1</v>
      </c>
      <c r="I38" s="49">
        <v>9</v>
      </c>
    </row>
    <row r="39" spans="2:9" x14ac:dyDescent="0.25">
      <c r="B39" s="41" t="s">
        <v>78</v>
      </c>
      <c r="C39" s="49">
        <v>9.75</v>
      </c>
      <c r="D39" s="53">
        <v>0</v>
      </c>
      <c r="E39" s="49">
        <v>9.75</v>
      </c>
      <c r="F39" s="53">
        <v>0</v>
      </c>
      <c r="G39" s="49">
        <v>9.75</v>
      </c>
      <c r="H39" s="53">
        <v>0</v>
      </c>
      <c r="I39" s="49">
        <v>9.75</v>
      </c>
    </row>
    <row r="40" spans="2:9" x14ac:dyDescent="0.25">
      <c r="B40" s="41" t="s">
        <v>79</v>
      </c>
      <c r="C40" s="49">
        <v>9.25</v>
      </c>
      <c r="D40" s="53">
        <v>0</v>
      </c>
      <c r="E40" s="49">
        <v>9.25</v>
      </c>
      <c r="F40" s="53">
        <v>0</v>
      </c>
      <c r="G40" s="49">
        <v>10</v>
      </c>
      <c r="H40" s="53">
        <v>0</v>
      </c>
      <c r="I40" s="49">
        <v>9.5</v>
      </c>
    </row>
    <row r="41" spans="2:9" x14ac:dyDescent="0.25">
      <c r="B41" s="41" t="s">
        <v>80</v>
      </c>
      <c r="C41" s="49">
        <v>8.6086956521739122</v>
      </c>
      <c r="D41" s="53">
        <v>0.14814814814814814</v>
      </c>
      <c r="E41" s="49">
        <v>8.5</v>
      </c>
      <c r="F41" s="53">
        <v>0.18518518518518517</v>
      </c>
      <c r="G41" s="49">
        <v>8.3636363636363633</v>
      </c>
      <c r="H41" s="53">
        <v>0.18518518518518517</v>
      </c>
      <c r="I41" s="49">
        <v>8.4907773386034258</v>
      </c>
    </row>
    <row r="42" spans="2:9" x14ac:dyDescent="0.25">
      <c r="B42" s="41" t="s">
        <v>81</v>
      </c>
      <c r="C42" s="49">
        <v>8</v>
      </c>
      <c r="D42" s="53">
        <v>0</v>
      </c>
      <c r="E42" s="49">
        <v>8</v>
      </c>
      <c r="F42" s="53">
        <v>0</v>
      </c>
      <c r="G42" s="49">
        <v>8</v>
      </c>
      <c r="H42" s="53">
        <v>0</v>
      </c>
      <c r="I42" s="49">
        <v>8</v>
      </c>
    </row>
  </sheetData>
  <sheetProtection algorithmName="SHA-512" hashValue="+eFems91QYgeBfGy1vsIa8VOEW5SIp7/USbrJVnZaMJmHuYQD3sOYf3M3/k4trHMg35+R3aACJltn2O0/Bc1eA==" saltValue="tENWlqCBICKNwuJzkorECw==" spinCount="100000" sheet="1" objects="1" scenarios="1"/>
  <mergeCells count="3">
    <mergeCell ref="A5:Q5"/>
    <mergeCell ref="A7:Q7"/>
    <mergeCell ref="A18:Q18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648B4-CDA7-4CDF-9E73-39F4780B5648}">
  <dimension ref="A1:Z43"/>
  <sheetViews>
    <sheetView workbookViewId="0">
      <selection activeCell="M21" sqref="M21"/>
    </sheetView>
  </sheetViews>
  <sheetFormatPr defaultRowHeight="15" x14ac:dyDescent="0.25"/>
  <cols>
    <col min="1" max="1" width="9.140625" style="2"/>
    <col min="2" max="2" width="33.5703125" style="2" customWidth="1"/>
    <col min="3" max="16384" width="9.140625" style="2"/>
  </cols>
  <sheetData>
    <row r="1" spans="1:26" ht="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5"/>
      <c r="N1" s="25"/>
      <c r="O1" s="25"/>
      <c r="P1" s="25"/>
      <c r="Q1" s="25"/>
      <c r="R1" s="7"/>
      <c r="S1" s="7"/>
      <c r="T1" s="7"/>
      <c r="U1" s="7"/>
      <c r="V1" s="7"/>
      <c r="W1" s="7"/>
      <c r="X1" s="7"/>
      <c r="Y1" s="7"/>
      <c r="Z1" s="7"/>
    </row>
    <row r="2" spans="1:26" ht="26.25" x14ac:dyDescent="0.25">
      <c r="A2" s="8"/>
      <c r="B2" s="26"/>
      <c r="C2" s="10" t="s">
        <v>38</v>
      </c>
      <c r="D2" s="8"/>
      <c r="E2" s="8"/>
      <c r="F2" s="8"/>
      <c r="G2" s="8"/>
      <c r="H2" s="8"/>
      <c r="I2" s="8"/>
      <c r="J2" s="8"/>
      <c r="K2" s="8"/>
      <c r="L2" s="8"/>
      <c r="M2" s="25"/>
      <c r="N2" s="25"/>
      <c r="O2" s="25"/>
      <c r="P2" s="25"/>
      <c r="Q2" s="25"/>
      <c r="R2" s="7"/>
      <c r="S2" s="7"/>
      <c r="T2" s="7"/>
      <c r="U2" s="7"/>
      <c r="V2" s="7"/>
      <c r="W2" s="7"/>
      <c r="X2" s="7"/>
      <c r="Y2" s="7"/>
      <c r="Z2" s="7"/>
    </row>
    <row r="3" spans="1:26" ht="2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5"/>
      <c r="N3" s="25"/>
      <c r="O3" s="25"/>
      <c r="P3" s="27"/>
      <c r="Q3" s="25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15"/>
      <c r="B4" s="15"/>
      <c r="C4" s="15"/>
      <c r="D4" s="15"/>
    </row>
    <row r="5" spans="1:26" ht="26.25" x14ac:dyDescent="0.25">
      <c r="A5" s="86" t="s">
        <v>132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7" spans="1:26" ht="23.25" x14ac:dyDescent="0.25">
      <c r="A7" s="85" t="s">
        <v>40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9" spans="1:26" x14ac:dyDescent="0.25">
      <c r="A9" s="29" t="s">
        <v>42</v>
      </c>
      <c r="B9" s="30" t="s">
        <v>123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26" x14ac:dyDescent="0.25">
      <c r="A10" s="32" t="s">
        <v>44</v>
      </c>
      <c r="B10" s="33" t="s">
        <v>124</v>
      </c>
    </row>
    <row r="11" spans="1:26" x14ac:dyDescent="0.25">
      <c r="A11" s="29" t="s">
        <v>46</v>
      </c>
      <c r="B11" s="34" t="s">
        <v>126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6" x14ac:dyDescent="0.25">
      <c r="A12" s="32" t="s">
        <v>48</v>
      </c>
      <c r="B12" s="35" t="s">
        <v>133</v>
      </c>
    </row>
    <row r="13" spans="1:26" x14ac:dyDescent="0.25">
      <c r="A13" s="29" t="s">
        <v>108</v>
      </c>
      <c r="B13" s="30" t="s">
        <v>109</v>
      </c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5" spans="1:26" x14ac:dyDescent="0.25">
      <c r="B15" s="33"/>
      <c r="C15" s="47" t="s">
        <v>52</v>
      </c>
      <c r="D15" s="48" t="s">
        <v>121</v>
      </c>
      <c r="E15" s="47" t="s">
        <v>53</v>
      </c>
      <c r="F15" s="48" t="s">
        <v>121</v>
      </c>
      <c r="G15" s="47" t="s">
        <v>54</v>
      </c>
      <c r="H15" s="48" t="s">
        <v>121</v>
      </c>
      <c r="I15" s="47" t="s">
        <v>55</v>
      </c>
      <c r="J15" s="48" t="s">
        <v>121</v>
      </c>
      <c r="K15" s="47" t="s">
        <v>115</v>
      </c>
    </row>
    <row r="16" spans="1:26" x14ac:dyDescent="0.25">
      <c r="B16" s="52" t="s">
        <v>58</v>
      </c>
      <c r="C16" s="49">
        <v>8.6999999999999993</v>
      </c>
      <c r="D16" s="49">
        <v>13.2</v>
      </c>
      <c r="E16" s="49">
        <v>8.6</v>
      </c>
      <c r="F16" s="49">
        <v>11</v>
      </c>
      <c r="G16" s="49">
        <v>8.5</v>
      </c>
      <c r="H16" s="49">
        <v>16.3</v>
      </c>
      <c r="I16" s="49">
        <v>8.5</v>
      </c>
      <c r="J16" s="49">
        <v>6.7</v>
      </c>
      <c r="K16" s="49">
        <v>8.5666666666666682</v>
      </c>
    </row>
    <row r="17" spans="1:17" x14ac:dyDescent="0.25">
      <c r="B17" s="28"/>
      <c r="I17" s="75"/>
    </row>
    <row r="18" spans="1:17" x14ac:dyDescent="0.25">
      <c r="B18" s="28"/>
      <c r="I18" s="68"/>
    </row>
    <row r="19" spans="1:17" ht="23.25" x14ac:dyDescent="0.25">
      <c r="A19" s="85" t="s">
        <v>39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2" spans="1:17" x14ac:dyDescent="0.25">
      <c r="B22" s="74" t="s">
        <v>5</v>
      </c>
      <c r="C22" s="48" t="s">
        <v>42</v>
      </c>
      <c r="D22" s="48" t="s">
        <v>108</v>
      </c>
      <c r="E22" s="48" t="s">
        <v>44</v>
      </c>
      <c r="F22" s="48" t="s">
        <v>108</v>
      </c>
      <c r="G22" s="48" t="s">
        <v>46</v>
      </c>
      <c r="H22" s="48" t="s">
        <v>108</v>
      </c>
      <c r="I22" s="48" t="s">
        <v>48</v>
      </c>
      <c r="J22" s="48" t="s">
        <v>108</v>
      </c>
      <c r="K22" s="48" t="s">
        <v>116</v>
      </c>
    </row>
    <row r="23" spans="1:17" x14ac:dyDescent="0.25">
      <c r="B23" s="41" t="s">
        <v>60</v>
      </c>
      <c r="C23" s="49">
        <v>8.875</v>
      </c>
      <c r="D23" s="53">
        <v>6.9767441860465115E-2</v>
      </c>
      <c r="E23" s="49">
        <v>8.8625000000000007</v>
      </c>
      <c r="F23" s="53">
        <v>6.9767441860465115E-2</v>
      </c>
      <c r="G23" s="49">
        <v>8.6486486486486491</v>
      </c>
      <c r="H23" s="53">
        <v>0.13953488372093023</v>
      </c>
      <c r="I23" s="49">
        <v>8.7058823529411757</v>
      </c>
      <c r="J23" s="53">
        <v>1.1627906976744186E-2</v>
      </c>
      <c r="K23" s="49">
        <f t="shared" ref="K23:K43" si="0">AVERAGE(C23,E23,G23,I23)</f>
        <v>8.773007750397456</v>
      </c>
    </row>
    <row r="24" spans="1:17" x14ac:dyDescent="0.25">
      <c r="B24" s="41" t="s">
        <v>61</v>
      </c>
      <c r="C24" s="49">
        <v>10</v>
      </c>
      <c r="D24" s="53">
        <v>0.33333333333333331</v>
      </c>
      <c r="E24" s="49">
        <v>10</v>
      </c>
      <c r="F24" s="53">
        <v>0.33333333333333331</v>
      </c>
      <c r="G24" s="49">
        <v>10</v>
      </c>
      <c r="H24" s="53">
        <v>0.33333333333333331</v>
      </c>
      <c r="I24" s="49">
        <v>9.3333333333333339</v>
      </c>
      <c r="J24" s="53">
        <v>0</v>
      </c>
      <c r="K24" s="49">
        <f t="shared" si="0"/>
        <v>9.8333333333333339</v>
      </c>
    </row>
    <row r="25" spans="1:17" x14ac:dyDescent="0.25">
      <c r="B25" s="41" t="s">
        <v>62</v>
      </c>
      <c r="C25" s="49">
        <v>9.1999999999999993</v>
      </c>
      <c r="D25" s="53">
        <v>9.0909090909090912E-2</v>
      </c>
      <c r="E25" s="49">
        <v>9.1999999999999993</v>
      </c>
      <c r="F25" s="53">
        <v>9.0909090909090912E-2</v>
      </c>
      <c r="G25" s="49">
        <v>9.1999999999999993</v>
      </c>
      <c r="H25" s="53">
        <v>9.0909090909090912E-2</v>
      </c>
      <c r="I25" s="49">
        <v>9</v>
      </c>
      <c r="J25" s="53">
        <v>0</v>
      </c>
      <c r="K25" s="49">
        <f t="shared" si="0"/>
        <v>9.1499999999999986</v>
      </c>
    </row>
    <row r="26" spans="1:17" x14ac:dyDescent="0.25">
      <c r="B26" s="41" t="s">
        <v>63</v>
      </c>
      <c r="C26" s="49">
        <v>8.1111111111111107</v>
      </c>
      <c r="D26" s="53">
        <v>0</v>
      </c>
      <c r="E26" s="49">
        <v>8</v>
      </c>
      <c r="F26" s="53">
        <v>0</v>
      </c>
      <c r="G26" s="49">
        <v>7.7142857142857144</v>
      </c>
      <c r="H26" s="53">
        <v>0.22222222222222221</v>
      </c>
      <c r="I26" s="49">
        <v>8.2222222222222214</v>
      </c>
      <c r="J26" s="53">
        <v>0</v>
      </c>
      <c r="K26" s="49">
        <f t="shared" si="0"/>
        <v>8.0119047619047628</v>
      </c>
    </row>
    <row r="27" spans="1:17" x14ac:dyDescent="0.25">
      <c r="B27" s="41" t="s">
        <v>64</v>
      </c>
      <c r="C27" s="49">
        <v>8.7692307692307701</v>
      </c>
      <c r="D27" s="53">
        <v>0.13333333333333333</v>
      </c>
      <c r="E27" s="49">
        <v>8.9285714285714288</v>
      </c>
      <c r="F27" s="53">
        <v>6.6666666666666666E-2</v>
      </c>
      <c r="G27" s="49">
        <v>8.8571428571428577</v>
      </c>
      <c r="H27" s="53">
        <v>6.6666666666666666E-2</v>
      </c>
      <c r="I27" s="49">
        <v>8.6923076923076916</v>
      </c>
      <c r="J27" s="53">
        <v>0.13333333333333333</v>
      </c>
      <c r="K27" s="49">
        <f t="shared" si="0"/>
        <v>8.8118131868131861</v>
      </c>
    </row>
    <row r="28" spans="1:17" x14ac:dyDescent="0.25">
      <c r="B28" s="41" t="s">
        <v>65</v>
      </c>
      <c r="C28" s="49">
        <v>8</v>
      </c>
      <c r="D28" s="53">
        <v>0.25</v>
      </c>
      <c r="E28" s="49">
        <v>8.0833333333333339</v>
      </c>
      <c r="F28" s="53">
        <v>0.25</v>
      </c>
      <c r="G28" s="49">
        <v>8</v>
      </c>
      <c r="H28" s="53">
        <v>0.25</v>
      </c>
      <c r="I28" s="49">
        <v>8.1666666666666661</v>
      </c>
      <c r="J28" s="53">
        <v>0.25</v>
      </c>
      <c r="K28" s="49">
        <f t="shared" si="0"/>
        <v>8.0625</v>
      </c>
    </row>
    <row r="29" spans="1:17" x14ac:dyDescent="0.25">
      <c r="B29" s="41" t="s">
        <v>67</v>
      </c>
      <c r="C29" s="49">
        <v>8.4838709677419359</v>
      </c>
      <c r="D29" s="53">
        <v>0.20512820512820512</v>
      </c>
      <c r="E29" s="49">
        <v>8.4117647058823533</v>
      </c>
      <c r="F29" s="53">
        <v>0.12820512820512819</v>
      </c>
      <c r="G29" s="49">
        <v>8.46875</v>
      </c>
      <c r="H29" s="53">
        <v>0.17948717948717949</v>
      </c>
      <c r="I29" s="49">
        <v>8.2432432432432439</v>
      </c>
      <c r="J29" s="53">
        <v>5.128205128205128E-2</v>
      </c>
      <c r="K29" s="49">
        <f t="shared" si="0"/>
        <v>8.4019072292168833</v>
      </c>
    </row>
    <row r="30" spans="1:17" x14ac:dyDescent="0.25">
      <c r="B30" s="41" t="s">
        <v>66</v>
      </c>
      <c r="C30" s="49">
        <v>8.1333333333333329</v>
      </c>
      <c r="D30" s="53">
        <v>0.21052631578947367</v>
      </c>
      <c r="E30" s="49">
        <v>8.4285714285714288</v>
      </c>
      <c r="F30" s="53">
        <v>0.26315789473684209</v>
      </c>
      <c r="G30" s="49">
        <v>8.1538461538461533</v>
      </c>
      <c r="H30" s="53">
        <v>0.31578947368421051</v>
      </c>
      <c r="I30" s="49">
        <v>8.3125</v>
      </c>
      <c r="J30" s="53">
        <v>0.15789473684210525</v>
      </c>
      <c r="K30" s="49">
        <f t="shared" si="0"/>
        <v>8.2570627289377292</v>
      </c>
    </row>
    <row r="31" spans="1:17" x14ac:dyDescent="0.25">
      <c r="B31" s="41" t="s">
        <v>68</v>
      </c>
      <c r="C31" s="49">
        <v>9.1999999999999993</v>
      </c>
      <c r="D31" s="53">
        <v>0.16666666666666666</v>
      </c>
      <c r="E31" s="49">
        <v>7.8</v>
      </c>
      <c r="F31" s="53">
        <v>0.16666666666666666</v>
      </c>
      <c r="G31" s="49">
        <v>9.25</v>
      </c>
      <c r="H31" s="53">
        <v>0.33333333333333331</v>
      </c>
      <c r="I31" s="49">
        <v>7.8</v>
      </c>
      <c r="J31" s="53">
        <v>0.16666666666666666</v>
      </c>
      <c r="K31" s="49">
        <f t="shared" si="0"/>
        <v>8.5124999999999993</v>
      </c>
    </row>
    <row r="32" spans="1:17" x14ac:dyDescent="0.25">
      <c r="B32" s="41" t="s">
        <v>69</v>
      </c>
      <c r="C32" s="49">
        <v>8.25</v>
      </c>
      <c r="D32" s="53">
        <v>0</v>
      </c>
      <c r="E32" s="49">
        <v>7.75</v>
      </c>
      <c r="F32" s="53">
        <v>0</v>
      </c>
      <c r="G32" s="49">
        <v>9</v>
      </c>
      <c r="H32" s="53">
        <v>0</v>
      </c>
      <c r="I32" s="49">
        <v>8</v>
      </c>
      <c r="J32" s="53">
        <v>0</v>
      </c>
      <c r="K32" s="49">
        <f t="shared" si="0"/>
        <v>8.25</v>
      </c>
    </row>
    <row r="33" spans="2:11" x14ac:dyDescent="0.25">
      <c r="B33" s="41" t="s">
        <v>70</v>
      </c>
      <c r="C33" s="49">
        <v>8.2941176470588243</v>
      </c>
      <c r="D33" s="53">
        <v>0.15</v>
      </c>
      <c r="E33" s="49">
        <v>8.1764705882352935</v>
      </c>
      <c r="F33" s="53">
        <v>0.15</v>
      </c>
      <c r="G33" s="49">
        <v>8.1764705882352935</v>
      </c>
      <c r="H33" s="53">
        <v>0.15</v>
      </c>
      <c r="I33" s="49">
        <v>7.7058823529411766</v>
      </c>
      <c r="J33" s="53">
        <v>0.15</v>
      </c>
      <c r="K33" s="49">
        <f t="shared" si="0"/>
        <v>8.0882352941176467</v>
      </c>
    </row>
    <row r="34" spans="2:11" x14ac:dyDescent="0.25">
      <c r="B34" s="41" t="s">
        <v>71</v>
      </c>
      <c r="C34" s="49">
        <v>8.2222222222222214</v>
      </c>
      <c r="D34" s="53">
        <v>3.5714285714285712E-2</v>
      </c>
      <c r="E34" s="49">
        <v>8.2592592592592595</v>
      </c>
      <c r="F34" s="53">
        <v>3.5714285714285712E-2</v>
      </c>
      <c r="G34" s="49">
        <v>8.1851851851851851</v>
      </c>
      <c r="H34" s="53">
        <v>3.5714285714285712E-2</v>
      </c>
      <c r="I34" s="49">
        <v>8.1071428571428577</v>
      </c>
      <c r="J34" s="53">
        <v>0</v>
      </c>
      <c r="K34" s="49">
        <f t="shared" si="0"/>
        <v>8.1934523809523796</v>
      </c>
    </row>
    <row r="35" spans="2:11" x14ac:dyDescent="0.25">
      <c r="B35" s="41" t="s">
        <v>72</v>
      </c>
      <c r="C35" s="49">
        <v>8</v>
      </c>
      <c r="D35" s="53">
        <v>0.4</v>
      </c>
      <c r="E35" s="49">
        <v>8.5</v>
      </c>
      <c r="F35" s="53">
        <v>0.2</v>
      </c>
      <c r="G35" s="49">
        <v>8.5</v>
      </c>
      <c r="H35" s="53">
        <v>0.2</v>
      </c>
      <c r="I35" s="49">
        <v>8.8000000000000007</v>
      </c>
      <c r="J35" s="53">
        <v>0</v>
      </c>
      <c r="K35" s="49">
        <f t="shared" si="0"/>
        <v>8.4499999999999993</v>
      </c>
    </row>
    <row r="36" spans="2:11" x14ac:dyDescent="0.25">
      <c r="B36" s="41" t="s">
        <v>73</v>
      </c>
      <c r="C36" s="49">
        <v>8.75</v>
      </c>
      <c r="D36" s="53">
        <v>0</v>
      </c>
      <c r="E36" s="49">
        <v>8.625</v>
      </c>
      <c r="F36" s="53">
        <v>0</v>
      </c>
      <c r="G36" s="49">
        <v>8.5</v>
      </c>
      <c r="H36" s="53">
        <v>0</v>
      </c>
      <c r="I36" s="49">
        <v>8.875</v>
      </c>
      <c r="J36" s="53">
        <v>0</v>
      </c>
      <c r="K36" s="49">
        <f t="shared" si="0"/>
        <v>8.6875</v>
      </c>
    </row>
    <row r="37" spans="2:11" x14ac:dyDescent="0.25">
      <c r="B37" s="41" t="s">
        <v>74</v>
      </c>
      <c r="C37" s="49">
        <v>9.3333333333333339</v>
      </c>
      <c r="D37" s="53">
        <v>0.25</v>
      </c>
      <c r="E37" s="49">
        <v>9.3333333333333339</v>
      </c>
      <c r="F37" s="53">
        <v>0.25</v>
      </c>
      <c r="G37" s="49">
        <v>9.3333333333333339</v>
      </c>
      <c r="H37" s="53">
        <v>0.25</v>
      </c>
      <c r="I37" s="49">
        <v>9.5</v>
      </c>
      <c r="J37" s="53">
        <v>0</v>
      </c>
      <c r="K37" s="49">
        <f t="shared" si="0"/>
        <v>9.375</v>
      </c>
    </row>
    <row r="38" spans="2:11" x14ac:dyDescent="0.25">
      <c r="B38" s="41" t="s">
        <v>75</v>
      </c>
      <c r="C38" s="49">
        <v>9</v>
      </c>
      <c r="D38" s="53">
        <v>6.25E-2</v>
      </c>
      <c r="E38" s="49">
        <v>9.1875</v>
      </c>
      <c r="F38" s="53">
        <v>0</v>
      </c>
      <c r="G38" s="49">
        <v>8.9333333333333336</v>
      </c>
      <c r="H38" s="53">
        <v>6.25E-2</v>
      </c>
      <c r="I38" s="49">
        <v>9.0666666666666664</v>
      </c>
      <c r="J38" s="53">
        <v>6.25E-2</v>
      </c>
      <c r="K38" s="49">
        <f t="shared" si="0"/>
        <v>9.046875</v>
      </c>
    </row>
    <row r="39" spans="2:11" x14ac:dyDescent="0.25">
      <c r="B39" s="41" t="s">
        <v>76</v>
      </c>
      <c r="C39" s="49">
        <v>9</v>
      </c>
      <c r="D39" s="53">
        <v>0</v>
      </c>
      <c r="E39" s="49">
        <v>9</v>
      </c>
      <c r="F39" s="53">
        <v>0</v>
      </c>
      <c r="G39" s="49"/>
      <c r="H39" s="53">
        <v>1</v>
      </c>
      <c r="I39" s="49">
        <v>9</v>
      </c>
      <c r="J39" s="53">
        <v>0</v>
      </c>
      <c r="K39" s="49">
        <f t="shared" si="0"/>
        <v>9</v>
      </c>
    </row>
    <row r="40" spans="2:11" x14ac:dyDescent="0.25">
      <c r="B40" s="41" t="s">
        <v>78</v>
      </c>
      <c r="C40" s="49">
        <v>9.5</v>
      </c>
      <c r="D40" s="53">
        <v>0.5</v>
      </c>
      <c r="E40" s="49">
        <v>9.6666666666666661</v>
      </c>
      <c r="F40" s="53">
        <v>0.25</v>
      </c>
      <c r="G40" s="49">
        <v>9.5</v>
      </c>
      <c r="H40" s="53">
        <v>0.5</v>
      </c>
      <c r="I40" s="49">
        <v>10</v>
      </c>
      <c r="J40" s="53">
        <v>0.25</v>
      </c>
      <c r="K40" s="49">
        <f t="shared" si="0"/>
        <v>9.6666666666666661</v>
      </c>
    </row>
    <row r="41" spans="2:11" x14ac:dyDescent="0.25">
      <c r="B41" s="41" t="s">
        <v>79</v>
      </c>
      <c r="C41" s="49">
        <v>9.25</v>
      </c>
      <c r="D41" s="53">
        <v>0</v>
      </c>
      <c r="E41" s="49">
        <v>9.25</v>
      </c>
      <c r="F41" s="53">
        <v>0</v>
      </c>
      <c r="G41" s="49">
        <v>9.25</v>
      </c>
      <c r="H41" s="53">
        <v>0</v>
      </c>
      <c r="I41" s="49">
        <v>8.75</v>
      </c>
      <c r="J41" s="53">
        <v>0</v>
      </c>
      <c r="K41" s="49">
        <f t="shared" si="0"/>
        <v>9.125</v>
      </c>
    </row>
    <row r="42" spans="2:11" x14ac:dyDescent="0.25">
      <c r="B42" s="41" t="s">
        <v>80</v>
      </c>
      <c r="C42" s="49">
        <v>8.8095238095238102</v>
      </c>
      <c r="D42" s="53">
        <v>0.22222222222222221</v>
      </c>
      <c r="E42" s="49">
        <v>8.5909090909090917</v>
      </c>
      <c r="F42" s="53">
        <v>0.18518518518518517</v>
      </c>
      <c r="G42" s="49">
        <v>8.4</v>
      </c>
      <c r="H42" s="53">
        <v>0.25925925925925924</v>
      </c>
      <c r="I42" s="49">
        <v>8.5217391304347831</v>
      </c>
      <c r="J42" s="53">
        <v>0.14814814814814814</v>
      </c>
      <c r="K42" s="49">
        <f t="shared" si="0"/>
        <v>8.5805430077169209</v>
      </c>
    </row>
    <row r="43" spans="2:11" x14ac:dyDescent="0.25">
      <c r="B43" s="41" t="s">
        <v>81</v>
      </c>
      <c r="C43" s="49">
        <v>9</v>
      </c>
      <c r="D43" s="53">
        <v>0</v>
      </c>
      <c r="E43" s="49">
        <v>9</v>
      </c>
      <c r="F43" s="53">
        <v>0</v>
      </c>
      <c r="G43" s="49">
        <v>9</v>
      </c>
      <c r="H43" s="53">
        <v>0</v>
      </c>
      <c r="I43" s="49">
        <v>9</v>
      </c>
      <c r="J43" s="53">
        <v>0</v>
      </c>
      <c r="K43" s="49">
        <f t="shared" si="0"/>
        <v>9</v>
      </c>
    </row>
  </sheetData>
  <sheetProtection algorithmName="SHA-512" hashValue="q/zhEhe9cXpQbM/+5IReM9+axTKK79Gh2s/flO9tWXSvdT7gS4ec3tEpG/zxFP6CF61HMhHYTdMQaGlIw/qkoQ==" saltValue="0RfUkzNIGtEX9c+UbTrnhA==" spinCount="100000" sheet="1" objects="1" scenarios="1"/>
  <mergeCells count="3">
    <mergeCell ref="A5:Q5"/>
    <mergeCell ref="A7:Q7"/>
    <mergeCell ref="A19:Q1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MENU</vt:lpstr>
      <vt:lpstr>Representatividade</vt:lpstr>
      <vt:lpstr>Cursos</vt:lpstr>
      <vt:lpstr>Coordenação</vt:lpstr>
      <vt:lpstr>Orientador</vt:lpstr>
      <vt:lpstr>Secretaria do Polo</vt:lpstr>
      <vt:lpstr>Solicitação de Servicos</vt:lpstr>
      <vt:lpstr>Tutoria à Distância</vt:lpstr>
      <vt:lpstr>Servicos Financeiros</vt:lpstr>
      <vt:lpstr>CMA</vt:lpstr>
      <vt:lpstr>CPA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2023-05-24T19:35:28Z</dcterms:created>
  <dcterms:modified xsi:type="dcterms:W3CDTF">2023-05-25T13:17:44Z</dcterms:modified>
</cp:coreProperties>
</file>