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2\PSC\"/>
    </mc:Choice>
  </mc:AlternateContent>
  <xr:revisionPtr revIDLastSave="0" documentId="13_ncr:1_{2EC45F41-ED36-4BCC-A85A-40C1CA75C990}" xr6:coauthVersionLast="47" xr6:coauthVersionMax="47" xr10:uidLastSave="{00000000-0000-0000-0000-000000000000}"/>
  <workbookProtection workbookAlgorithmName="SHA-512" workbookHashValue="stHwGWcyjt3cyZu193CXcFkh9Q77Rk7GIsAso/RrdKa85DvpaoKN5rihXPms5ODXLHGhEt8zhn5NXQkM0y6P3g==" workbookSaltValue="Njdg2aO7FuVWNVyv7xtpBQ==" workbookSpinCount="100000" lockStructure="1"/>
  <bookViews>
    <workbookView xWindow="-120" yWindow="-120" windowWidth="29040" windowHeight="15840" xr2:uid="{8BFA5966-6E74-4A91-A5B0-6BE043E368B4}"/>
  </bookViews>
  <sheets>
    <sheet name="MENU" sheetId="1" r:id="rId1"/>
    <sheet name="Representatividade" sheetId="2" r:id="rId2"/>
    <sheet name="Geral" sheetId="3" r:id="rId3"/>
    <sheet name="Cursos" sheetId="4" r:id="rId4"/>
    <sheet name="Coordenação" sheetId="5" r:id="rId5"/>
    <sheet name="Central Atendimento Aluno" sheetId="6" r:id="rId6"/>
    <sheet name="Solicitação Servicos" sheetId="7" r:id="rId7"/>
    <sheet name="Servicos Financeiros" sheetId="8" r:id="rId8"/>
    <sheet name="Material Didático" sheetId="9" r:id="rId9"/>
    <sheet name="LPI" sheetId="10" r:id="rId10"/>
    <sheet name="CMA" sheetId="11" r:id="rId11"/>
    <sheet name="CPA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2" l="1"/>
  <c r="M66" i="12"/>
  <c r="M65" i="12"/>
  <c r="M64" i="12"/>
  <c r="M63" i="12"/>
  <c r="M62" i="12"/>
  <c r="M61" i="12"/>
  <c r="M54" i="12"/>
  <c r="M53" i="12"/>
  <c r="M52" i="12"/>
  <c r="M51" i="12"/>
  <c r="M50" i="12"/>
  <c r="O187" i="11"/>
  <c r="O186" i="11"/>
  <c r="O185" i="11"/>
  <c r="O184" i="11"/>
  <c r="O183" i="11"/>
  <c r="O182" i="11"/>
  <c r="O181" i="11"/>
  <c r="O174" i="11"/>
  <c r="O173" i="11"/>
  <c r="O172" i="11"/>
  <c r="O171" i="11"/>
  <c r="O170" i="11"/>
  <c r="O122" i="10"/>
  <c r="O121" i="10"/>
  <c r="O114" i="10"/>
  <c r="F44" i="10"/>
  <c r="K60" i="9"/>
  <c r="K59" i="9"/>
  <c r="K58" i="9"/>
  <c r="K57" i="9"/>
  <c r="K56" i="9"/>
  <c r="K55" i="9"/>
  <c r="K54" i="9"/>
  <c r="K49" i="9"/>
  <c r="K48" i="9"/>
  <c r="K47" i="9"/>
  <c r="K46" i="9"/>
  <c r="K45" i="9"/>
  <c r="K63" i="8"/>
  <c r="K62" i="8"/>
  <c r="K61" i="8"/>
  <c r="K60" i="8"/>
  <c r="K59" i="8"/>
  <c r="K58" i="8"/>
  <c r="K57" i="8"/>
  <c r="K50" i="8"/>
  <c r="K49" i="8"/>
  <c r="K48" i="8"/>
  <c r="K47" i="8"/>
  <c r="K46" i="8"/>
  <c r="I58" i="7"/>
  <c r="I57" i="7"/>
  <c r="I56" i="7"/>
  <c r="I55" i="7"/>
  <c r="I54" i="7"/>
  <c r="I53" i="7"/>
  <c r="I52" i="7"/>
  <c r="I45" i="7"/>
  <c r="I44" i="7"/>
  <c r="I43" i="7"/>
  <c r="I42" i="7"/>
  <c r="I41" i="7"/>
  <c r="Q298" i="4"/>
  <c r="Q297" i="4"/>
  <c r="Q296" i="4"/>
  <c r="Q295" i="4"/>
  <c r="Q294" i="4"/>
  <c r="Q293" i="4"/>
  <c r="Q292" i="4"/>
  <c r="Q285" i="4"/>
  <c r="Q284" i="4"/>
  <c r="Q283" i="4"/>
  <c r="Q282" i="4"/>
  <c r="Q281" i="4"/>
  <c r="E19" i="2"/>
  <c r="F19" i="2" s="1"/>
  <c r="D19" i="2"/>
  <c r="F18" i="2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<sst xmlns="http://schemas.openxmlformats.org/spreadsheetml/2006/main" count="1137" uniqueCount="206">
  <si>
    <t>MENU</t>
  </si>
  <si>
    <t>REPRESENTATIVIDADE</t>
  </si>
  <si>
    <t>Escola</t>
  </si>
  <si>
    <t>Curso</t>
  </si>
  <si>
    <t>Código do Curso</t>
  </si>
  <si>
    <t>Total de Alunos</t>
  </si>
  <si>
    <t>Respondentes</t>
  </si>
  <si>
    <t>Representatividade</t>
  </si>
  <si>
    <t xml:space="preserve"> </t>
  </si>
  <si>
    <t>Escola Superior de Educação</t>
  </si>
  <si>
    <t>LICENCIATURA EM PEDAGOGIA  - PRESENCIAL</t>
  </si>
  <si>
    <t>Escola Superior de Gestão Pública, Política, Jurídica e Segurança</t>
  </si>
  <si>
    <t>BACHARELADO EM DIREITO  - PRESENCIAL</t>
  </si>
  <si>
    <t>BACHARELADO EM DIREITO - PRESENCIAL</t>
  </si>
  <si>
    <t>Escola Superior de Gestão, Comunicação e Negócios</t>
  </si>
  <si>
    <t>BACHARELADO EM ADMINISTRAÇÃO - PRESENCIAL</t>
  </si>
  <si>
    <t>Escola Superior de Saúde Única</t>
  </si>
  <si>
    <t>BACHARELADO EM SERVIÇO SOCIAL - PRESENCIAL</t>
  </si>
  <si>
    <t>Escola Superior Politécnica Uninter</t>
  </si>
  <si>
    <t xml:space="preserve">BACHARELADO EM ENGENHARIA DA COMPUTAÇÃO - PRESENCIAL </t>
  </si>
  <si>
    <t xml:space="preserve">BACHARELADO EM ENGENHARIA DE PRODUÇÃO - PRESENCIAL </t>
  </si>
  <si>
    <t>TECNOLOGIA EM ANÁLISE E DESENVOLVIMENTO DE SISTEMAS - PRESENCIAL</t>
  </si>
  <si>
    <t>TOTAL</t>
  </si>
  <si>
    <t>GERAL DA IES</t>
  </si>
  <si>
    <t>Quesitos</t>
  </si>
  <si>
    <t>Solicitação de Serviços</t>
  </si>
  <si>
    <t>Serviços Financeiros</t>
  </si>
  <si>
    <t>Distribuição Material Didático</t>
  </si>
  <si>
    <t>LPI's</t>
  </si>
  <si>
    <t>CMA</t>
  </si>
  <si>
    <t>CPA</t>
  </si>
  <si>
    <t>Central de Atendimento Aluno*</t>
  </si>
  <si>
    <t>*Em 2021 este quesito não foi realizado</t>
  </si>
  <si>
    <t>*TR: Total de Respostas</t>
  </si>
  <si>
    <t>*NTCA: Não tenho condições de avaliar</t>
  </si>
  <si>
    <t xml:space="preserve">O curso corresponde às expectativas iniciais: </t>
  </si>
  <si>
    <t>Concordo totalmente</t>
  </si>
  <si>
    <t>Concordo parcialmente</t>
  </si>
  <si>
    <t>Não concordo/nem discordo</t>
  </si>
  <si>
    <t>Discordo parcialmente</t>
  </si>
  <si>
    <t>Discordo totalmente</t>
  </si>
  <si>
    <t>1 (%)</t>
  </si>
  <si>
    <t>2 (%)</t>
  </si>
  <si>
    <t>3 (%)</t>
  </si>
  <si>
    <t>4 (%)</t>
  </si>
  <si>
    <t>5 (%)</t>
  </si>
  <si>
    <t>Total</t>
  </si>
  <si>
    <t>Geral IES</t>
  </si>
  <si>
    <t>ESCOLA</t>
  </si>
  <si>
    <t>ESE</t>
  </si>
  <si>
    <t>ESGCN</t>
  </si>
  <si>
    <t>ESSU</t>
  </si>
  <si>
    <t>ESGPPJS</t>
  </si>
  <si>
    <t>ESP</t>
  </si>
  <si>
    <t>CURSO</t>
  </si>
  <si>
    <t>BACHARELADO EM ADMINISTRAÇÃO</t>
  </si>
  <si>
    <t>BACHARELADO EM DIREITO</t>
  </si>
  <si>
    <t>BACHARELADO EM ENGENHARIA DA COMPUTAÇÃO</t>
  </si>
  <si>
    <t>BACHARELADO EM ENGENHARIA DE PRODUÇÃO</t>
  </si>
  <si>
    <t>BACHARELADO EM SERVIÇO SOCIAL</t>
  </si>
  <si>
    <t>LICENCIATURA EM PEDAGOGIA</t>
  </si>
  <si>
    <t>TECNOLOGIA EM ANÁLISE E DESENVOLVIMENTO DE SISTEMAS</t>
  </si>
  <si>
    <t xml:space="preserve">O curso propicia formação necessária para o desempenho profissional: </t>
  </si>
  <si>
    <t xml:space="preserve">Avalie o currículo do seu curso em relação à integração entre os conteúdos das disciplinas do módulo: </t>
  </si>
  <si>
    <t>Os conteúdos das disciplinas são bem integrados</t>
  </si>
  <si>
    <t>Os conteúdos das disciplinas são relativamente integrados</t>
  </si>
  <si>
    <t>Os conteúdos das disciplinas são pouco integrados</t>
  </si>
  <si>
    <t>Os conteúdos das disciplinas não apresentam integração</t>
  </si>
  <si>
    <t xml:space="preserve">Como você avalia o nível de exigência do curso: </t>
  </si>
  <si>
    <t>Deveria exigir muito mais de mim</t>
  </si>
  <si>
    <t>Deveria exigir um pouco mais de mim</t>
  </si>
  <si>
    <t>Exige de mim na medida certa</t>
  </si>
  <si>
    <t>Deveria exigir um pouco menos de mim</t>
  </si>
  <si>
    <t>Deveria exigir muito menos de mim</t>
  </si>
  <si>
    <t xml:space="preserve">Ao buscar uma boa formação que me habilite a um novo emprego ou profissão, você procura cursos que possuem principalmente, quais das seguintes características: </t>
  </si>
  <si>
    <t>Q1</t>
  </si>
  <si>
    <t xml:space="preserve">Reconhecidos pelo Ministério da Educação – MEC </t>
  </si>
  <si>
    <t>Q2</t>
  </si>
  <si>
    <t xml:space="preserve">Tenham uma boa avaliação do MEC (ENADE e Reconhecimento de Curso) </t>
  </si>
  <si>
    <t>Q3</t>
  </si>
  <si>
    <t xml:space="preserve">Possuam professores com boa formação acadêmica, maioria de mestres e doutores </t>
  </si>
  <si>
    <t>Q4</t>
  </si>
  <si>
    <t xml:space="preserve">Possuam professores com boa experiência no mercado de trabalho em suas áreas </t>
  </si>
  <si>
    <t>Q5</t>
  </si>
  <si>
    <t xml:space="preserve">Sejam tradicionais, de profissões já reconhecidas pelo mercado </t>
  </si>
  <si>
    <t>Q6</t>
  </si>
  <si>
    <t xml:space="preserve">Sejam inovadores, de novas profissões do mercado de trabalho </t>
  </si>
  <si>
    <t>Q7</t>
  </si>
  <si>
    <t xml:space="preserve">Possuam flexibilidade de matriz curricular, para poder montar meu perfil profissional </t>
  </si>
  <si>
    <t>Q8</t>
  </si>
  <si>
    <t xml:space="preserve">Que possibilitem flexibilidade nos horários de estudo </t>
  </si>
  <si>
    <t>Q9</t>
  </si>
  <si>
    <t xml:space="preserve">Apresentem práticas e estudos de caso realizados em laboratórios (físicos ou virtuais) </t>
  </si>
  <si>
    <t>Q10</t>
  </si>
  <si>
    <t xml:space="preserve">Possuam bons materiais didáticos </t>
  </si>
  <si>
    <t>Q11</t>
  </si>
  <si>
    <t xml:space="preserve">Ofertem livros físicos e/ou virtuais </t>
  </si>
  <si>
    <t>Q12</t>
  </si>
  <si>
    <t xml:space="preserve">Ofertem materiais para atividades práticas individuais (laboratórios portáteis) </t>
  </si>
  <si>
    <t>Q13</t>
  </si>
  <si>
    <t xml:space="preserve">Tenham aulas ao vivo (mesmo que on-line) com professores e alunos </t>
  </si>
  <si>
    <t>Q14</t>
  </si>
  <si>
    <t xml:space="preserve">Realizem atividades em grupo </t>
  </si>
  <si>
    <t xml:space="preserve"> Apresentem práticas e estudos de caso realizados em laboratórios (físicos ou virtuais) </t>
  </si>
  <si>
    <t>Coordenação</t>
  </si>
  <si>
    <t xml:space="preserve">Mantém bom relacionamento com os alunos: </t>
  </si>
  <si>
    <t>Não tenho condições de avaliar</t>
  </si>
  <si>
    <t>6 (%)</t>
  </si>
  <si>
    <t xml:space="preserve">Tem disponibilidade para atendimento aos alunos: </t>
  </si>
  <si>
    <t xml:space="preserve">Promove diálogo entre docentes e discentes: </t>
  </si>
  <si>
    <t xml:space="preserve">Estimula a participação dos acadêmicos em projetos e eventos: </t>
  </si>
  <si>
    <t>Central de Atendimento ao Aluno</t>
  </si>
  <si>
    <t>Tempo de espera para o atendimento.</t>
  </si>
  <si>
    <t xml:space="preserve">Limpeza e comodidade dos espaços de espera e atendimento. </t>
  </si>
  <si>
    <t>Qualidade do atendimento (cordialidade, agilidade, disponibilidade para atendimento).</t>
  </si>
  <si>
    <t>Fornecimento adequado de informações (segurança e confiabilidade na informação fornecida).</t>
  </si>
  <si>
    <t>Retorno para os protocolos abertos (questões financeiras, documentação acadêmica, ajustes de grade, etc.).</t>
  </si>
  <si>
    <t>Conhecimento técnico do atendente (domínio dos processos e procedimentos internos dos diferentes setores da instituição).</t>
  </si>
  <si>
    <t>NTCA (%)</t>
  </si>
  <si>
    <t>Média</t>
  </si>
  <si>
    <t>NTCA</t>
  </si>
  <si>
    <t>MÉDIA</t>
  </si>
  <si>
    <t>Facilidade de uso do módulo de solicitação de serviços no Univirtus</t>
  </si>
  <si>
    <t>Facilidade para encontrar o serviço que necessita</t>
  </si>
  <si>
    <t>Cumprimento do prazo de retorno das solicitações realizadas</t>
  </si>
  <si>
    <t>Retorno aos alunos de questionamentos ou solicitações.</t>
  </si>
  <si>
    <t>Facilidade de uso do módulo financeiro no Univirtus</t>
  </si>
  <si>
    <t>Material Didático</t>
  </si>
  <si>
    <t>Os livros são entregues até o início das disciplinas.</t>
  </si>
  <si>
    <t>Os livros são entregues sem danos ou conteúdo faltando.</t>
  </si>
  <si>
    <t>Reposição dos materiais didáticos enviados com defeito.</t>
  </si>
  <si>
    <t>Organização e agilidade do processo de entrega dos livros nos polos</t>
  </si>
  <si>
    <t>Laboratório Portátil Individual - LPI</t>
  </si>
  <si>
    <t>IMPORTANTE: na estratificação por Curso e por Escola, foram considerados somente aqueles cujos alunos receberam LPI no primeiro semestre de 2022.</t>
  </si>
  <si>
    <t xml:space="preserve">No seu curso, você recebe um LABORATÓRIO PORTÁTIL INDIVIDUAL - LPI para atividades práticas? </t>
  </si>
  <si>
    <t xml:space="preserve">Sim </t>
  </si>
  <si>
    <t xml:space="preserve">Não </t>
  </si>
  <si>
    <t xml:space="preserve">Não tenho certeza </t>
  </si>
  <si>
    <t>Obs.: considera todos os cursos participantes da pesquisa.</t>
  </si>
  <si>
    <t xml:space="preserve">Caso no seu curso, você receba o LPI, no polo onde está matriculado(a) disponibiliza um espaço específico para utilizar o LPI? </t>
  </si>
  <si>
    <t xml:space="preserve">  Sim </t>
  </si>
  <si>
    <t xml:space="preserve">  Não </t>
  </si>
  <si>
    <t xml:space="preserve">  Não tenho certeza </t>
  </si>
  <si>
    <t xml:space="preserve">  Meu curso não requer LPI para atividades práticas </t>
  </si>
  <si>
    <t>Q1 (%)</t>
  </si>
  <si>
    <t>Q2 (%)</t>
  </si>
  <si>
    <t>Q3 (%)</t>
  </si>
  <si>
    <t>Q4 (%)</t>
  </si>
  <si>
    <t>Os LPI’S são entregues em tempo hábil para uso na disciplina</t>
  </si>
  <si>
    <t>Os LPI’S são entregues sem danos ou conteúdo faltando</t>
  </si>
  <si>
    <t>Organização e agilidade do processo de entrega dos LPI’S nos polos</t>
  </si>
  <si>
    <t>Os LPI’S contribuem para o processo de aprendizagem</t>
  </si>
  <si>
    <t>Os LPI’S possuem qualidade adequada para a utilização nas práticas</t>
  </si>
  <si>
    <t>Obtenção de informações sobre a utilização dos LPI’S em caso de dúvidas</t>
  </si>
  <si>
    <t>NTCA Q1 (%)</t>
  </si>
  <si>
    <t>NTCA Q2 (%)</t>
  </si>
  <si>
    <t>NTCA Q3 (%)</t>
  </si>
  <si>
    <t>NTCA Q4 (%)</t>
  </si>
  <si>
    <t>NTCA Q5 (%)</t>
  </si>
  <si>
    <t>NTCA Q6 (%)</t>
  </si>
  <si>
    <t>Central de Mediação Acadêmica - CMA</t>
  </si>
  <si>
    <t xml:space="preserve">Caso, nos últimos 12 meses, você tenha feito contato com a Central de Mediação Acadêmica – CMA, o retorno dado pelo setor, solucionou seu problema? </t>
  </si>
  <si>
    <t xml:space="preserve">Sim, sempre </t>
  </si>
  <si>
    <t xml:space="preserve">Sim, na maior parte das vezes </t>
  </si>
  <si>
    <t xml:space="preserve">Sim, na menor parte das vezes </t>
  </si>
  <si>
    <t xml:space="preserve">Não, em nenhuma das vezes </t>
  </si>
  <si>
    <t xml:space="preserve">Não tenho condições de avaliar </t>
  </si>
  <si>
    <t>Q5 (%)</t>
  </si>
  <si>
    <t xml:space="preserve">Com que frequência você recorre aos serviços da Central de Mediação Acadêmica - CMA (autoatendimento, atendimento on-line, 0800 ou ícone “contatos” do AVA Univirtus)? </t>
  </si>
  <si>
    <t xml:space="preserve">  Semanalmente </t>
  </si>
  <si>
    <t xml:space="preserve">  Quinzenalmente </t>
  </si>
  <si>
    <t xml:space="preserve">  Mensalmente </t>
  </si>
  <si>
    <t xml:space="preserve">  Ocasionalmente </t>
  </si>
  <si>
    <t xml:space="preserve">  Conheço o setor, mas nunca precisei utilizar seus serviços </t>
  </si>
  <si>
    <t xml:space="preserve">  Não conheço o setor e quais serviços ele oferece </t>
  </si>
  <si>
    <t>Q6 (%)</t>
  </si>
  <si>
    <r>
      <t xml:space="preserve">Facilidade de utilização da ferramenta de </t>
    </r>
    <r>
      <rPr>
        <u/>
        <sz val="10"/>
        <color theme="1"/>
        <rFont val="Arial"/>
        <family val="2"/>
      </rPr>
      <t>autoatendimento</t>
    </r>
    <r>
      <rPr>
        <sz val="10"/>
        <color theme="1"/>
        <rFont val="Arial"/>
        <family val="2"/>
      </rPr>
      <t xml:space="preserve"> (automático – Chat Robô)</t>
    </r>
  </si>
  <si>
    <r>
      <t xml:space="preserve">Fornecimento adequado de informações por meio do </t>
    </r>
    <r>
      <rPr>
        <u/>
        <sz val="10"/>
        <color theme="1"/>
        <rFont val="Arial"/>
        <family val="2"/>
      </rPr>
      <t xml:space="preserve">autoatendimento </t>
    </r>
    <r>
      <rPr>
        <sz val="10"/>
        <color theme="1"/>
        <rFont val="Arial"/>
        <family val="2"/>
      </rPr>
      <t>(automático – Chat Robô)</t>
    </r>
  </si>
  <si>
    <r>
      <t xml:space="preserve">Qualidade do atendimento realizado pelo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</si>
  <si>
    <r>
      <t xml:space="preserve">Fornecimento adequado de informações por meio do </t>
    </r>
    <r>
      <rPr>
        <u/>
        <sz val="10"/>
        <color theme="1"/>
        <rFont val="Arial"/>
        <family val="2"/>
      </rPr>
      <t>atendimento on-line</t>
    </r>
    <r>
      <rPr>
        <sz val="10"/>
        <color theme="1"/>
        <rFont val="Arial"/>
        <family val="2"/>
      </rPr>
      <t xml:space="preserve"> (Chat com Assistente)</t>
    </r>
  </si>
  <si>
    <t>Qualidade do atendimento realizado pelo 0800 (telefone)</t>
  </si>
  <si>
    <t>Fornecimento adequado de informações por meio do 0800 (telefone)</t>
  </si>
  <si>
    <t>NTC</t>
  </si>
  <si>
    <t>Comissão Própria de Avaliação - CPA</t>
  </si>
  <si>
    <t>Para sua análise sobre as questões da Comissão Própria de Avaliação – CPA, leve em consideração todas as pesquisas institucionais que foram disponibilizadas pelo setor por meio do Univirtus.</t>
  </si>
  <si>
    <t>Importância dos temas pesquisados</t>
  </si>
  <si>
    <t>Quantidade de pesquisas realizadas ao ano</t>
  </si>
  <si>
    <t>Clareza e objetividade das questões</t>
  </si>
  <si>
    <t>Número de questões e tamanho do questionário</t>
  </si>
  <si>
    <t>Facilidade de preenchimento e envio dos questionários</t>
  </si>
  <si>
    <t>curso</t>
  </si>
  <si>
    <t>Q30</t>
  </si>
  <si>
    <t>Q31</t>
  </si>
  <si>
    <t>Q32</t>
  </si>
  <si>
    <t>Q33</t>
  </si>
  <si>
    <t>Q34</t>
  </si>
  <si>
    <t xml:space="preserve">Entre as alternativas abaixo, quais delas você considera que servem de incentivo para que responda sempre aos questionários da CPA? </t>
  </si>
  <si>
    <t xml:space="preserve">  Ganhar uma certificação a cada preenchimento. </t>
  </si>
  <si>
    <t xml:space="preserve">  O preenchimento do questionário ser mais fácil. </t>
  </si>
  <si>
    <t xml:space="preserve">  Ocorrerem menos pesquisas ao longo do ano. </t>
  </si>
  <si>
    <t xml:space="preserve">  Os questionários serem mais curtos. </t>
  </si>
  <si>
    <t xml:space="preserve">  Realização de alguma ação promocional, como sorteios de prêmios. </t>
  </si>
  <si>
    <t xml:space="preserve">  Saber mais sobre o impacto das avaliações para o curso e o Polo. </t>
  </si>
  <si>
    <t xml:space="preserve">  Ter mais conhecimento sobre o trabalho da CPA. </t>
  </si>
  <si>
    <t xml:space="preserve">  Outra. Qual</t>
  </si>
  <si>
    <t>Obs.: Questão de múltipla escolha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</si>
</sst>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.0_-;\-* #,##0.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24"/>
      <color rgb="FFFFC000"/>
      <name val="Arial"/>
      <family val="2"/>
    </font>
    <font>
      <i/>
      <sz val="10"/>
      <color rgb="FFFF0000"/>
      <name val="Calibri"/>
      <family val="2"/>
      <scheme val="minor"/>
    </font>
    <font>
      <b/>
      <sz val="22"/>
      <color rgb="FFFFC000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24"/>
      <color rgb="FFFFC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1" xfId="0" applyFill="1" applyBorder="1"/>
    <xf numFmtId="164" fontId="1" fillId="3" borderId="1" xfId="2" applyNumberFormat="1" applyFill="1" applyBorder="1"/>
    <xf numFmtId="0" fontId="6" fillId="3" borderId="1" xfId="0" applyFont="1" applyFill="1" applyBorder="1"/>
    <xf numFmtId="0" fontId="2" fillId="3" borderId="0" xfId="0" applyFont="1" applyFill="1"/>
    <xf numFmtId="0" fontId="2" fillId="3" borderId="1" xfId="0" applyFont="1" applyFill="1" applyBorder="1"/>
    <xf numFmtId="164" fontId="0" fillId="3" borderId="1" xfId="2" applyNumberFormat="1" applyFont="1" applyFill="1" applyBorder="1"/>
    <xf numFmtId="0" fontId="8" fillId="3" borderId="0" xfId="0" applyFont="1" applyFill="1" applyAlignment="1">
      <alignment horizontal="center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 applyAlignment="1">
      <alignment horizontal="center"/>
    </xf>
    <xf numFmtId="0" fontId="11" fillId="3" borderId="0" xfId="0" applyFont="1" applyFill="1"/>
    <xf numFmtId="0" fontId="12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9" fillId="4" borderId="0" xfId="0" applyFont="1" applyFill="1" applyAlignment="1">
      <alignment horizontal="center" vertical="top"/>
    </xf>
    <xf numFmtId="0" fontId="10" fillId="4" borderId="0" xfId="0" applyFont="1" applyFill="1"/>
    <xf numFmtId="0" fontId="14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top"/>
    </xf>
    <xf numFmtId="0" fontId="10" fillId="3" borderId="0" xfId="0" applyFont="1" applyFill="1"/>
    <xf numFmtId="0" fontId="9" fillId="4" borderId="5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9" fillId="3" borderId="4" xfId="0" applyFont="1" applyFill="1" applyBorder="1"/>
    <xf numFmtId="0" fontId="10" fillId="3" borderId="4" xfId="0" applyFont="1" applyFill="1" applyBorder="1" applyAlignment="1">
      <alignment horizontal="center"/>
    </xf>
    <xf numFmtId="1" fontId="0" fillId="3" borderId="0" xfId="0" applyNumberFormat="1" applyFill="1"/>
    <xf numFmtId="0" fontId="10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9" fontId="9" fillId="3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10" fillId="3" borderId="0" xfId="0" applyFont="1" applyFill="1" applyAlignment="1">
      <alignment horizontal="center"/>
    </xf>
    <xf numFmtId="0" fontId="9" fillId="4" borderId="4" xfId="0" applyFont="1" applyFill="1" applyBorder="1" applyAlignment="1">
      <alignment horizontal="center" vertical="top"/>
    </xf>
    <xf numFmtId="0" fontId="1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top"/>
    </xf>
    <xf numFmtId="0" fontId="17" fillId="4" borderId="0" xfId="0" applyFont="1" applyFill="1"/>
    <xf numFmtId="0" fontId="17" fillId="3" borderId="0" xfId="0" applyFont="1" applyFill="1"/>
    <xf numFmtId="0" fontId="10" fillId="4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9" fillId="4" borderId="4" xfId="0" applyFont="1" applyFill="1" applyBorder="1" applyAlignment="1">
      <alignment horizontal="center" vertical="center"/>
    </xf>
    <xf numFmtId="164" fontId="18" fillId="0" borderId="4" xfId="2" applyNumberFormat="1" applyFont="1" applyBorder="1"/>
    <xf numFmtId="164" fontId="10" fillId="3" borderId="4" xfId="2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top"/>
    </xf>
    <xf numFmtId="0" fontId="10" fillId="3" borderId="0" xfId="0" applyFont="1" applyFill="1" applyAlignment="1">
      <alignment vertical="center"/>
    </xf>
    <xf numFmtId="0" fontId="9" fillId="3" borderId="7" xfId="0" applyFont="1" applyFill="1" applyBorder="1"/>
    <xf numFmtId="0" fontId="0" fillId="3" borderId="0" xfId="0" applyFill="1" applyAlignment="1">
      <alignment horizontal="center"/>
    </xf>
    <xf numFmtId="9" fontId="9" fillId="3" borderId="0" xfId="0" applyNumberFormat="1" applyFont="1" applyFill="1" applyAlignment="1">
      <alignment horizontal="center"/>
    </xf>
    <xf numFmtId="0" fontId="9" fillId="3" borderId="0" xfId="0" applyFont="1" applyFill="1"/>
    <xf numFmtId="0" fontId="19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top"/>
    </xf>
    <xf numFmtId="0" fontId="16" fillId="4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165" fontId="0" fillId="3" borderId="4" xfId="0" applyNumberForma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10" fillId="3" borderId="4" xfId="0" applyNumberFormat="1" applyFont="1" applyFill="1" applyBorder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0" fontId="12" fillId="3" borderId="0" xfId="0" applyFont="1" applyFill="1"/>
    <xf numFmtId="0" fontId="14" fillId="3" borderId="0" xfId="0" applyFont="1" applyFill="1"/>
    <xf numFmtId="165" fontId="10" fillId="3" borderId="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4" fontId="1" fillId="3" borderId="0" xfId="2" applyNumberFormat="1" applyFill="1" applyAlignment="1">
      <alignment horizontal="center"/>
    </xf>
    <xf numFmtId="165" fontId="0" fillId="3" borderId="0" xfId="0" applyNumberFormat="1" applyFill="1"/>
    <xf numFmtId="0" fontId="0" fillId="3" borderId="4" xfId="0" applyFill="1" applyBorder="1"/>
    <xf numFmtId="164" fontId="1" fillId="3" borderId="4" xfId="2" applyNumberFormat="1" applyFill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9" fillId="4" borderId="0" xfId="0" applyFont="1" applyFill="1"/>
    <xf numFmtId="0" fontId="0" fillId="4" borderId="0" xfId="0" applyFill="1"/>
    <xf numFmtId="164" fontId="10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164" fontId="1" fillId="3" borderId="0" xfId="2" applyNumberFormat="1" applyFill="1"/>
    <xf numFmtId="0" fontId="23" fillId="3" borderId="0" xfId="0" applyFont="1" applyFill="1"/>
    <xf numFmtId="0" fontId="10" fillId="4" borderId="0" xfId="0" applyFont="1" applyFill="1" applyAlignment="1">
      <alignment vertical="center"/>
    </xf>
    <xf numFmtId="0" fontId="14" fillId="4" borderId="0" xfId="0" applyFont="1" applyFill="1"/>
    <xf numFmtId="0" fontId="24" fillId="3" borderId="0" xfId="0" applyFont="1" applyFill="1" applyAlignment="1">
      <alignment horizontal="center" vertical="top"/>
    </xf>
    <xf numFmtId="9" fontId="9" fillId="0" borderId="0" xfId="2" applyFont="1" applyAlignment="1">
      <alignment horizontal="center"/>
    </xf>
    <xf numFmtId="0" fontId="19" fillId="3" borderId="0" xfId="0" applyFont="1" applyFill="1" applyAlignment="1">
      <alignment horizontal="center" vertical="top"/>
    </xf>
    <xf numFmtId="166" fontId="0" fillId="3" borderId="0" xfId="1" applyNumberFormat="1" applyFont="1" applyFill="1"/>
    <xf numFmtId="166" fontId="1" fillId="3" borderId="0" xfId="1" applyNumberFormat="1" applyFill="1"/>
    <xf numFmtId="0" fontId="18" fillId="4" borderId="0" xfId="0" applyFont="1" applyFill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3" borderId="7" xfId="0" applyFont="1" applyFill="1" applyBorder="1"/>
    <xf numFmtId="165" fontId="10" fillId="3" borderId="0" xfId="0" applyNumberFormat="1" applyFont="1" applyFill="1" applyAlignment="1">
      <alignment horizontal="center"/>
    </xf>
    <xf numFmtId="164" fontId="10" fillId="3" borderId="0" xfId="2" applyNumberFormat="1" applyFont="1" applyFill="1"/>
    <xf numFmtId="164" fontId="10" fillId="3" borderId="4" xfId="2" applyNumberFormat="1" applyFont="1" applyFill="1" applyBorder="1"/>
    <xf numFmtId="165" fontId="10" fillId="3" borderId="4" xfId="2" applyNumberFormat="1" applyFont="1" applyFill="1" applyBorder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4" fontId="9" fillId="3" borderId="6" xfId="0" applyNumberFormat="1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0" fontId="10" fillId="3" borderId="4" xfId="2" applyNumberFormat="1" applyFont="1" applyFill="1" applyBorder="1" applyAlignment="1">
      <alignment horizontal="center"/>
    </xf>
    <xf numFmtId="0" fontId="10" fillId="3" borderId="4" xfId="0" applyNumberFormat="1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164" fontId="10" fillId="3" borderId="4" xfId="0" applyNumberFormat="1" applyFont="1" applyFill="1" applyBorder="1"/>
    <xf numFmtId="164" fontId="9" fillId="0" borderId="4" xfId="2" applyNumberFormat="1" applyFont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MA!A1"/><Relationship Id="rId3" Type="http://schemas.openxmlformats.org/officeDocument/2006/relationships/image" Target="../media/image1.jpg"/><Relationship Id="rId7" Type="http://schemas.openxmlformats.org/officeDocument/2006/relationships/hyperlink" Target="#LPI!A1"/><Relationship Id="rId12" Type="http://schemas.openxmlformats.org/officeDocument/2006/relationships/hyperlink" Target="#'Central Atendimento Aluno'!A1"/><Relationship Id="rId2" Type="http://schemas.openxmlformats.org/officeDocument/2006/relationships/hyperlink" Target="#COORDENA&#199;&#195;O!A1"/><Relationship Id="rId1" Type="http://schemas.openxmlformats.org/officeDocument/2006/relationships/hyperlink" Target="#Cursos!A1"/><Relationship Id="rId6" Type="http://schemas.openxmlformats.org/officeDocument/2006/relationships/hyperlink" Target="#'Material Did&#225;tico'!A1"/><Relationship Id="rId11" Type="http://schemas.openxmlformats.org/officeDocument/2006/relationships/hyperlink" Target="#Geral!A1"/><Relationship Id="rId5" Type="http://schemas.openxmlformats.org/officeDocument/2006/relationships/hyperlink" Target="#'Servicos Financeiros'!A1"/><Relationship Id="rId10" Type="http://schemas.openxmlformats.org/officeDocument/2006/relationships/hyperlink" Target="#REPRESENTATIVIDADE!A1"/><Relationship Id="rId4" Type="http://schemas.openxmlformats.org/officeDocument/2006/relationships/hyperlink" Target="#'Solicita&#231;&#227;o Servicos'!A1"/><Relationship Id="rId9" Type="http://schemas.openxmlformats.org/officeDocument/2006/relationships/hyperlink" Target="#CPA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4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4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Menu!A1"/><Relationship Id="rId1" Type="http://schemas.openxmlformats.org/officeDocument/2006/relationships/image" Target="../media/image1.jp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#Menu!A1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73026</xdr:colOff>
      <xdr:row>16</xdr:row>
      <xdr:rowOff>82551</xdr:rowOff>
    </xdr:from>
    <xdr:to>
      <xdr:col>8</xdr:col>
      <xdr:colOff>139700</xdr:colOff>
      <xdr:row>18</xdr:row>
      <xdr:rowOff>101601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4E731-1040-4FC3-A5EE-05FC702988D8}"/>
            </a:ext>
          </a:extLst>
        </xdr:cNvPr>
        <xdr:cNvSpPr/>
      </xdr:nvSpPr>
      <xdr:spPr>
        <a:xfrm>
          <a:off x="996951" y="3340101"/>
          <a:ext cx="4333874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Curso</a:t>
          </a:r>
        </a:p>
      </xdr:txBody>
    </xdr:sp>
    <xdr:clientData/>
  </xdr:twoCellAnchor>
  <xdr:twoCellAnchor>
    <xdr:from>
      <xdr:col>1</xdr:col>
      <xdr:colOff>92074</xdr:colOff>
      <xdr:row>19</xdr:row>
      <xdr:rowOff>136071</xdr:rowOff>
    </xdr:from>
    <xdr:to>
      <xdr:col>8</xdr:col>
      <xdr:colOff>130175</xdr:colOff>
      <xdr:row>21</xdr:row>
      <xdr:rowOff>164646</xdr:rowOff>
    </xdr:to>
    <xdr:sp macro="" textlink="">
      <xdr:nvSpPr>
        <xdr:cNvPr id="3" name="Retângul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155627-2081-4F7B-BEB3-0BB15ED1F258}"/>
            </a:ext>
          </a:extLst>
        </xdr:cNvPr>
        <xdr:cNvSpPr/>
      </xdr:nvSpPr>
      <xdr:spPr>
        <a:xfrm>
          <a:off x="1015999" y="3965121"/>
          <a:ext cx="4305301" cy="409575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Coordenação</a:t>
          </a:r>
          <a:r>
            <a:rPr lang="pt-BR" sz="2400" baseline="0"/>
            <a:t> do Curso</a:t>
          </a:r>
          <a:endParaRPr lang="pt-BR" sz="2400"/>
        </a:p>
      </xdr:txBody>
    </xdr:sp>
    <xdr:clientData/>
  </xdr:twoCellAnchor>
  <xdr:twoCellAnchor>
    <xdr:from>
      <xdr:col>3</xdr:col>
      <xdr:colOff>269877</xdr:colOff>
      <xdr:row>1</xdr:row>
      <xdr:rowOff>161017</xdr:rowOff>
    </xdr:from>
    <xdr:to>
      <xdr:col>17</xdr:col>
      <xdr:colOff>312964</xdr:colOff>
      <xdr:row>5</xdr:row>
      <xdr:rowOff>18142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20EA422-D089-4DE4-94D0-DB250EFA0ABE}"/>
            </a:ext>
          </a:extLst>
        </xdr:cNvPr>
        <xdr:cNvSpPr txBox="1"/>
      </xdr:nvSpPr>
      <xdr:spPr>
        <a:xfrm>
          <a:off x="2413002" y="351517"/>
          <a:ext cx="8577487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 b="1">
              <a:solidFill>
                <a:schemeClr val="bg1"/>
              </a:solidFill>
            </a:rPr>
            <a:t>Pesquisa de</a:t>
          </a:r>
          <a:r>
            <a:rPr lang="pt-BR" sz="2800" b="1" baseline="0">
              <a:solidFill>
                <a:schemeClr val="bg1"/>
              </a:solidFill>
            </a:rPr>
            <a:t> Ambiente Acadêmico - Presencial </a:t>
          </a:r>
          <a:r>
            <a:rPr lang="pt-BR" sz="28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69850</xdr:colOff>
      <xdr:row>0</xdr:row>
      <xdr:rowOff>174625</xdr:rowOff>
    </xdr:from>
    <xdr:to>
      <xdr:col>3</xdr:col>
      <xdr:colOff>206376</xdr:colOff>
      <xdr:row>5</xdr:row>
      <xdr:rowOff>157697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03D057D-C27D-40F3-90D2-234581B32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74625"/>
          <a:ext cx="2279651" cy="935572"/>
        </a:xfrm>
        <a:prstGeom prst="rect">
          <a:avLst/>
        </a:prstGeom>
      </xdr:spPr>
    </xdr:pic>
    <xdr:clientData/>
  </xdr:twoCellAnchor>
  <xdr:twoCellAnchor>
    <xdr:from>
      <xdr:col>1</xdr:col>
      <xdr:colOff>84364</xdr:colOff>
      <xdr:row>26</xdr:row>
      <xdr:rowOff>175532</xdr:rowOff>
    </xdr:from>
    <xdr:to>
      <xdr:col>8</xdr:col>
      <xdr:colOff>141513</xdr:colOff>
      <xdr:row>29</xdr:row>
      <xdr:rowOff>4082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793FFD-8CB6-4F2D-9F8D-436EDE28909B}"/>
            </a:ext>
          </a:extLst>
        </xdr:cNvPr>
        <xdr:cNvSpPr/>
      </xdr:nvSpPr>
      <xdr:spPr>
        <a:xfrm>
          <a:off x="1008289" y="5338082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Solicitação</a:t>
          </a:r>
          <a:r>
            <a:rPr lang="pt-BR" sz="2400" baseline="0"/>
            <a:t> de Serviços</a:t>
          </a:r>
          <a:endParaRPr lang="pt-BR" sz="2400"/>
        </a:p>
      </xdr:txBody>
    </xdr:sp>
    <xdr:clientData/>
  </xdr:twoCellAnchor>
  <xdr:twoCellAnchor>
    <xdr:from>
      <xdr:col>9</xdr:col>
      <xdr:colOff>14060</xdr:colOff>
      <xdr:row>10</xdr:row>
      <xdr:rowOff>59872</xdr:rowOff>
    </xdr:from>
    <xdr:to>
      <xdr:col>16</xdr:col>
      <xdr:colOff>71209</xdr:colOff>
      <xdr:row>12</xdr:row>
      <xdr:rowOff>78922</xdr:rowOff>
    </xdr:to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9D090E-B2A6-43B5-9B14-CE8F9B29945C}"/>
            </a:ext>
          </a:extLst>
        </xdr:cNvPr>
        <xdr:cNvSpPr/>
      </xdr:nvSpPr>
      <xdr:spPr>
        <a:xfrm>
          <a:off x="5814785" y="2174422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Serviços</a:t>
          </a:r>
          <a:r>
            <a:rPr lang="pt-BR" sz="2400" baseline="0"/>
            <a:t> Financeiros</a:t>
          </a:r>
          <a:endParaRPr lang="pt-BR" sz="2400"/>
        </a:p>
      </xdr:txBody>
    </xdr:sp>
    <xdr:clientData/>
  </xdr:twoCellAnchor>
  <xdr:twoCellAnchor>
    <xdr:from>
      <xdr:col>9</xdr:col>
      <xdr:colOff>16330</xdr:colOff>
      <xdr:row>13</xdr:row>
      <xdr:rowOff>107495</xdr:rowOff>
    </xdr:from>
    <xdr:to>
      <xdr:col>16</xdr:col>
      <xdr:colOff>73479</xdr:colOff>
      <xdr:row>15</xdr:row>
      <xdr:rowOff>126545</xdr:rowOff>
    </xdr:to>
    <xdr:sp macro="" textlink="">
      <xdr:nvSpPr>
        <xdr:cNvPr id="8" name="Retâ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FC54AF7-0A2B-4F58-862F-A588EEE956C6}"/>
            </a:ext>
          </a:extLst>
        </xdr:cNvPr>
        <xdr:cNvSpPr/>
      </xdr:nvSpPr>
      <xdr:spPr>
        <a:xfrm>
          <a:off x="5817055" y="2793545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Distribuição do Material Didático</a:t>
          </a:r>
        </a:p>
      </xdr:txBody>
    </xdr:sp>
    <xdr:clientData/>
  </xdr:twoCellAnchor>
  <xdr:twoCellAnchor>
    <xdr:from>
      <xdr:col>9</xdr:col>
      <xdr:colOff>32202</xdr:colOff>
      <xdr:row>16</xdr:row>
      <xdr:rowOff>175532</xdr:rowOff>
    </xdr:from>
    <xdr:to>
      <xdr:col>16</xdr:col>
      <xdr:colOff>89351</xdr:colOff>
      <xdr:row>19</xdr:row>
      <xdr:rowOff>4082</xdr:rowOff>
    </xdr:to>
    <xdr:sp macro="" textlink="">
      <xdr:nvSpPr>
        <xdr:cNvPr id="9" name="Retâ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84FA2D4-B4E9-4C3C-8535-7E0D4825CEAC}"/>
            </a:ext>
          </a:extLst>
        </xdr:cNvPr>
        <xdr:cNvSpPr/>
      </xdr:nvSpPr>
      <xdr:spPr>
        <a:xfrm>
          <a:off x="5832927" y="3433082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LPI</a:t>
          </a:r>
        </a:p>
      </xdr:txBody>
    </xdr:sp>
    <xdr:clientData/>
  </xdr:twoCellAnchor>
  <xdr:twoCellAnchor>
    <xdr:from>
      <xdr:col>9</xdr:col>
      <xdr:colOff>64860</xdr:colOff>
      <xdr:row>20</xdr:row>
      <xdr:rowOff>77108</xdr:rowOff>
    </xdr:from>
    <xdr:to>
      <xdr:col>16</xdr:col>
      <xdr:colOff>115659</xdr:colOff>
      <xdr:row>22</xdr:row>
      <xdr:rowOff>96158</xdr:rowOff>
    </xdr:to>
    <xdr:sp macro="" textlink="">
      <xdr:nvSpPr>
        <xdr:cNvPr id="10" name="Retâ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612A802-D338-4318-A847-221DF94C2859}"/>
            </a:ext>
          </a:extLst>
        </xdr:cNvPr>
        <xdr:cNvSpPr/>
      </xdr:nvSpPr>
      <xdr:spPr>
        <a:xfrm>
          <a:off x="5865585" y="4096658"/>
          <a:ext cx="431799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CMA</a:t>
          </a:r>
        </a:p>
      </xdr:txBody>
    </xdr:sp>
    <xdr:clientData/>
  </xdr:twoCellAnchor>
  <xdr:twoCellAnchor>
    <xdr:from>
      <xdr:col>9</xdr:col>
      <xdr:colOff>83004</xdr:colOff>
      <xdr:row>23</xdr:row>
      <xdr:rowOff>120196</xdr:rowOff>
    </xdr:from>
    <xdr:to>
      <xdr:col>16</xdr:col>
      <xdr:colOff>86179</xdr:colOff>
      <xdr:row>25</xdr:row>
      <xdr:rowOff>139246</xdr:rowOff>
    </xdr:to>
    <xdr:sp macro="" textlink="">
      <xdr:nvSpPr>
        <xdr:cNvPr id="11" name="Retângul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8DD987F-6F26-4049-849A-2AD61047F578}"/>
            </a:ext>
          </a:extLst>
        </xdr:cNvPr>
        <xdr:cNvSpPr/>
      </xdr:nvSpPr>
      <xdr:spPr>
        <a:xfrm>
          <a:off x="5883729" y="4711246"/>
          <a:ext cx="4270375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CPA</a:t>
          </a:r>
        </a:p>
      </xdr:txBody>
    </xdr:sp>
    <xdr:clientData/>
  </xdr:twoCellAnchor>
  <xdr:twoCellAnchor>
    <xdr:from>
      <xdr:col>1</xdr:col>
      <xdr:colOff>67128</xdr:colOff>
      <xdr:row>10</xdr:row>
      <xdr:rowOff>63499</xdr:rowOff>
    </xdr:from>
    <xdr:to>
      <xdr:col>8</xdr:col>
      <xdr:colOff>136072</xdr:colOff>
      <xdr:row>12</xdr:row>
      <xdr:rowOff>92074</xdr:rowOff>
    </xdr:to>
    <xdr:sp macro="" textlink="">
      <xdr:nvSpPr>
        <xdr:cNvPr id="13" name="Retângul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73224FD-EAC7-400A-867D-28914A5964CC}"/>
            </a:ext>
          </a:extLst>
        </xdr:cNvPr>
        <xdr:cNvSpPr/>
      </xdr:nvSpPr>
      <xdr:spPr>
        <a:xfrm>
          <a:off x="991053" y="2178049"/>
          <a:ext cx="4336144" cy="409575"/>
        </a:xfrm>
        <a:prstGeom prst="rect">
          <a:avLst/>
        </a:prstGeom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Representatividade</a:t>
          </a:r>
        </a:p>
      </xdr:txBody>
    </xdr:sp>
    <xdr:clientData/>
  </xdr:twoCellAnchor>
  <xdr:twoCellAnchor>
    <xdr:from>
      <xdr:col>1</xdr:col>
      <xdr:colOff>63500</xdr:colOff>
      <xdr:row>13</xdr:row>
      <xdr:rowOff>47625</xdr:rowOff>
    </xdr:from>
    <xdr:to>
      <xdr:col>8</xdr:col>
      <xdr:colOff>120649</xdr:colOff>
      <xdr:row>15</xdr:row>
      <xdr:rowOff>66675</xdr:rowOff>
    </xdr:to>
    <xdr:sp macro="" textlink="">
      <xdr:nvSpPr>
        <xdr:cNvPr id="14" name="Retângulo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404799-C688-4D0C-83C4-000530B343E0}"/>
            </a:ext>
          </a:extLst>
        </xdr:cNvPr>
        <xdr:cNvSpPr/>
      </xdr:nvSpPr>
      <xdr:spPr>
        <a:xfrm>
          <a:off x="987425" y="2733675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Geral</a:t>
          </a:r>
        </a:p>
      </xdr:txBody>
    </xdr:sp>
    <xdr:clientData/>
  </xdr:twoCellAnchor>
  <xdr:twoCellAnchor>
    <xdr:from>
      <xdr:col>1</xdr:col>
      <xdr:colOff>87086</xdr:colOff>
      <xdr:row>23</xdr:row>
      <xdr:rowOff>69396</xdr:rowOff>
    </xdr:from>
    <xdr:to>
      <xdr:col>8</xdr:col>
      <xdr:colOff>144235</xdr:colOff>
      <xdr:row>25</xdr:row>
      <xdr:rowOff>88446</xdr:rowOff>
    </xdr:to>
    <xdr:sp macro="" textlink="">
      <xdr:nvSpPr>
        <xdr:cNvPr id="15" name="Retângul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1D7183-39F5-4E02-A03C-5C0FBA4BB4D6}"/>
            </a:ext>
          </a:extLst>
        </xdr:cNvPr>
        <xdr:cNvSpPr/>
      </xdr:nvSpPr>
      <xdr:spPr>
        <a:xfrm>
          <a:off x="1011011" y="4660446"/>
          <a:ext cx="4324349" cy="40005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Central</a:t>
          </a:r>
          <a:r>
            <a:rPr lang="pt-BR" sz="2400" baseline="0"/>
            <a:t> Atendimento Aluno</a:t>
          </a:r>
          <a:endParaRPr lang="pt-BR" sz="24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2210859</xdr:colOff>
      <xdr:row>1</xdr:row>
      <xdr:rowOff>85725</xdr:rowOff>
    </xdr:from>
    <xdr:to>
      <xdr:col>12</xdr:col>
      <xdr:colOff>85725</xdr:colOff>
      <xdr:row>4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EBDB30F-C1DD-4A3D-A922-27FC15FB7F81}"/>
            </a:ext>
          </a:extLst>
        </xdr:cNvPr>
        <xdr:cNvSpPr txBox="1"/>
      </xdr:nvSpPr>
      <xdr:spPr>
        <a:xfrm>
          <a:off x="2820459" y="276225"/>
          <a:ext cx="8676216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- Presencial 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304800</xdr:colOff>
      <xdr:row>0</xdr:row>
      <xdr:rowOff>95250</xdr:rowOff>
    </xdr:from>
    <xdr:to>
      <xdr:col>1</xdr:col>
      <xdr:colOff>1238250</xdr:colOff>
      <xdr:row>4</xdr:row>
      <xdr:rowOff>91101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0A06D0A-3F2F-43A0-BF49-15951E8C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50"/>
          <a:ext cx="1543050" cy="75785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2</xdr:row>
      <xdr:rowOff>123825</xdr:rowOff>
    </xdr:from>
    <xdr:to>
      <xdr:col>0</xdr:col>
      <xdr:colOff>5276850</xdr:colOff>
      <xdr:row>4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B32017A-642D-46AF-89FA-1FA8ACEEC88E}"/>
            </a:ext>
          </a:extLst>
        </xdr:cNvPr>
        <xdr:cNvSpPr txBox="1"/>
      </xdr:nvSpPr>
      <xdr:spPr>
        <a:xfrm>
          <a:off x="609600" y="5048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11</xdr:col>
      <xdr:colOff>409575</xdr:colOff>
      <xdr:row>1</xdr:row>
      <xdr:rowOff>123825</xdr:rowOff>
    </xdr:from>
    <xdr:to>
      <xdr:col>13</xdr:col>
      <xdr:colOff>447675</xdr:colOff>
      <xdr:row>3</xdr:row>
      <xdr:rowOff>95249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7107F2-9457-457A-9079-B860901A9B44}"/>
            </a:ext>
          </a:extLst>
        </xdr:cNvPr>
        <xdr:cNvSpPr/>
      </xdr:nvSpPr>
      <xdr:spPr>
        <a:xfrm>
          <a:off x="10963275" y="314325"/>
          <a:ext cx="1504950" cy="3524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400"/>
            <a:t>MENU</a:t>
          </a:r>
        </a:p>
      </xdr:txBody>
    </xdr:sp>
    <xdr:clientData/>
  </xdr:twoCellAnchor>
  <xdr:twoCellAnchor editAs="oneCell">
    <xdr:from>
      <xdr:col>2</xdr:col>
      <xdr:colOff>38100</xdr:colOff>
      <xdr:row>21</xdr:row>
      <xdr:rowOff>9525</xdr:rowOff>
    </xdr:from>
    <xdr:to>
      <xdr:col>9</xdr:col>
      <xdr:colOff>391254</xdr:colOff>
      <xdr:row>36</xdr:row>
      <xdr:rowOff>19450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86E8196-ABE5-4B7A-BCD4-2E4EBEA2B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05300" y="4324350"/>
          <a:ext cx="5220429" cy="28674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476249</xdr:colOff>
      <xdr:row>64</xdr:row>
      <xdr:rowOff>57149</xdr:rowOff>
    </xdr:from>
    <xdr:to>
      <xdr:col>11</xdr:col>
      <xdr:colOff>76200</xdr:colOff>
      <xdr:row>80</xdr:row>
      <xdr:rowOff>82258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CCDDFAE-8C33-410A-93E6-94AB37E5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53049" y="12982574"/>
          <a:ext cx="5276851" cy="307310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1139372</xdr:colOff>
      <xdr:row>1</xdr:row>
      <xdr:rowOff>36134</xdr:rowOff>
    </xdr:from>
    <xdr:to>
      <xdr:col>11</xdr:col>
      <xdr:colOff>590550</xdr:colOff>
      <xdr:row>3</xdr:row>
      <xdr:rowOff>133350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9ED52F-EC21-4DC5-80DA-D116F6FBD4A0}"/>
            </a:ext>
          </a:extLst>
        </xdr:cNvPr>
        <xdr:cNvSpPr txBox="1"/>
      </xdr:nvSpPr>
      <xdr:spPr>
        <a:xfrm>
          <a:off x="1748972" y="226634"/>
          <a:ext cx="6937828" cy="47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100542</xdr:colOff>
      <xdr:row>0</xdr:row>
      <xdr:rowOff>106893</xdr:rowOff>
    </xdr:from>
    <xdr:to>
      <xdr:col>1</xdr:col>
      <xdr:colOff>981075</xdr:colOff>
      <xdr:row>4</xdr:row>
      <xdr:rowOff>75857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8791968-1CC6-4013-BCCD-DD3BBD87A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2" y="106893"/>
          <a:ext cx="1490133" cy="730964"/>
        </a:xfrm>
        <a:prstGeom prst="rect">
          <a:avLst/>
        </a:prstGeom>
      </xdr:spPr>
    </xdr:pic>
    <xdr:clientData/>
  </xdr:twoCellAnchor>
  <xdr:twoCellAnchor>
    <xdr:from>
      <xdr:col>12</xdr:col>
      <xdr:colOff>14816</xdr:colOff>
      <xdr:row>1</xdr:row>
      <xdr:rowOff>104775</xdr:rowOff>
    </xdr:from>
    <xdr:to>
      <xdr:col>14</xdr:col>
      <xdr:colOff>180974</xdr:colOff>
      <xdr:row>3</xdr:row>
      <xdr:rowOff>85725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B9DB04-5873-4ECB-B923-F8D630D37571}"/>
            </a:ext>
          </a:extLst>
        </xdr:cNvPr>
        <xdr:cNvSpPr/>
      </xdr:nvSpPr>
      <xdr:spPr>
        <a:xfrm>
          <a:off x="8720666" y="295275"/>
          <a:ext cx="138535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352425</xdr:colOff>
      <xdr:row>25</xdr:row>
      <xdr:rowOff>9525</xdr:rowOff>
    </xdr:from>
    <xdr:to>
      <xdr:col>7</xdr:col>
      <xdr:colOff>229306</xdr:colOff>
      <xdr:row>40</xdr:row>
      <xdr:rowOff>48029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A0A831D-D3EE-4FC9-AE3B-715F8131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025" y="4886325"/>
          <a:ext cx="5058481" cy="2896004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82</xdr:row>
      <xdr:rowOff>85725</xdr:rowOff>
    </xdr:from>
    <xdr:to>
      <xdr:col>9</xdr:col>
      <xdr:colOff>19050</xdr:colOff>
      <xdr:row>100</xdr:row>
      <xdr:rowOff>34057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970F77E-54C5-49DD-AB0C-9DA9257C5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2550" y="16144875"/>
          <a:ext cx="5543550" cy="3377332"/>
        </a:xfrm>
        <a:prstGeom prst="rect">
          <a:avLst/>
        </a:prstGeom>
      </xdr:spPr>
    </xdr:pic>
    <xdr:clientData/>
  </xdr:twoCellAnchor>
  <xdr:twoCellAnchor editAs="oneCell">
    <xdr:from>
      <xdr:col>1</xdr:col>
      <xdr:colOff>2114549</xdr:colOff>
      <xdr:row>140</xdr:row>
      <xdr:rowOff>104775</xdr:rowOff>
    </xdr:from>
    <xdr:to>
      <xdr:col>12</xdr:col>
      <xdr:colOff>466724</xdr:colOff>
      <xdr:row>163</xdr:row>
      <xdr:rowOff>91563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8E9301E-20C5-40C8-AA67-C7CFC5CD0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24149" y="27527250"/>
          <a:ext cx="6448425" cy="43682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2006147</xdr:colOff>
      <xdr:row>1</xdr:row>
      <xdr:rowOff>64709</xdr:rowOff>
    </xdr:from>
    <xdr:to>
      <xdr:col>13</xdr:col>
      <xdr:colOff>9525</xdr:colOff>
      <xdr:row>3</xdr:row>
      <xdr:rowOff>161925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B19471C-1D8C-4CA7-A8BE-BDDB4503377D}"/>
            </a:ext>
          </a:extLst>
        </xdr:cNvPr>
        <xdr:cNvSpPr txBox="1"/>
      </xdr:nvSpPr>
      <xdr:spPr>
        <a:xfrm>
          <a:off x="2615747" y="255209"/>
          <a:ext cx="8871403" cy="478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100542</xdr:colOff>
      <xdr:row>0</xdr:row>
      <xdr:rowOff>106893</xdr:rowOff>
    </xdr:from>
    <xdr:to>
      <xdr:col>1</xdr:col>
      <xdr:colOff>981075</xdr:colOff>
      <xdr:row>4</xdr:row>
      <xdr:rowOff>75857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561AD36-63FD-456F-A0D1-DF2143D4D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42" y="106893"/>
          <a:ext cx="1490133" cy="730964"/>
        </a:xfrm>
        <a:prstGeom prst="rect">
          <a:avLst/>
        </a:prstGeom>
      </xdr:spPr>
    </xdr:pic>
    <xdr:clientData/>
  </xdr:twoCellAnchor>
  <xdr:twoCellAnchor>
    <xdr:from>
      <xdr:col>12</xdr:col>
      <xdr:colOff>14816</xdr:colOff>
      <xdr:row>1</xdr:row>
      <xdr:rowOff>104775</xdr:rowOff>
    </xdr:from>
    <xdr:to>
      <xdr:col>14</xdr:col>
      <xdr:colOff>180974</xdr:colOff>
      <xdr:row>3</xdr:row>
      <xdr:rowOff>85725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558588-4683-4969-A3BD-87E3C80D5248}"/>
            </a:ext>
          </a:extLst>
        </xdr:cNvPr>
        <xdr:cNvSpPr/>
      </xdr:nvSpPr>
      <xdr:spPr>
        <a:xfrm>
          <a:off x="10882841" y="295275"/>
          <a:ext cx="138535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2</xdr:col>
      <xdr:colOff>114300</xdr:colOff>
      <xdr:row>24</xdr:row>
      <xdr:rowOff>76200</xdr:rowOff>
    </xdr:from>
    <xdr:to>
      <xdr:col>9</xdr:col>
      <xdr:colOff>314098</xdr:colOff>
      <xdr:row>43</xdr:row>
      <xdr:rowOff>66676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A0C188E-B590-4CE4-8049-6F61A430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2275" y="4762500"/>
          <a:ext cx="5962423" cy="3609976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85</xdr:row>
      <xdr:rowOff>123825</xdr:rowOff>
    </xdr:from>
    <xdr:to>
      <xdr:col>10</xdr:col>
      <xdr:colOff>142875</xdr:colOff>
      <xdr:row>106</xdr:row>
      <xdr:rowOff>11325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6C56362-31A6-4021-A6AB-40BE35380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90900" y="16754475"/>
          <a:ext cx="6172200" cy="38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2110923</xdr:colOff>
      <xdr:row>1</xdr:row>
      <xdr:rowOff>65768</xdr:rowOff>
    </xdr:from>
    <xdr:to>
      <xdr:col>1</xdr:col>
      <xdr:colOff>5410199</xdr:colOff>
      <xdr:row>3</xdr:row>
      <xdr:rowOff>104776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36300697-18B0-49A8-8E27-1B6D7621576A}"/>
            </a:ext>
          </a:extLst>
        </xdr:cNvPr>
        <xdr:cNvSpPr txBox="1"/>
      </xdr:nvSpPr>
      <xdr:spPr>
        <a:xfrm>
          <a:off x="2110923" y="256268"/>
          <a:ext cx="6928301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177800</xdr:colOff>
      <xdr:row>0</xdr:row>
      <xdr:rowOff>130176</xdr:rowOff>
    </xdr:from>
    <xdr:to>
      <xdr:col>0</xdr:col>
      <xdr:colOff>1552575</xdr:colOff>
      <xdr:row>4</xdr:row>
      <xdr:rowOff>42840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223CFA-30F1-407B-9C1D-6DD1546F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" y="130176"/>
          <a:ext cx="1374775" cy="674664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</xdr:row>
      <xdr:rowOff>76200</xdr:rowOff>
    </xdr:from>
    <xdr:to>
      <xdr:col>5</xdr:col>
      <xdr:colOff>314325</xdr:colOff>
      <xdr:row>3</xdr:row>
      <xdr:rowOff>57150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92F7F3-48B1-481A-A5A5-F93CF8CBF97F}"/>
            </a:ext>
          </a:extLst>
        </xdr:cNvPr>
        <xdr:cNvSpPr/>
      </xdr:nvSpPr>
      <xdr:spPr>
        <a:xfrm>
          <a:off x="9772650" y="266700"/>
          <a:ext cx="1838325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2469355</xdr:colOff>
      <xdr:row>1</xdr:row>
      <xdr:rowOff>181769</xdr:rowOff>
    </xdr:from>
    <xdr:to>
      <xdr:col>15</xdr:col>
      <xdr:colOff>59530</xdr:colOff>
      <xdr:row>5</xdr:row>
      <xdr:rowOff>38894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FF14E99-7D36-480F-B3E5-0503B22BF624}"/>
            </a:ext>
          </a:extLst>
        </xdr:cNvPr>
        <xdr:cNvSpPr txBox="1"/>
      </xdr:nvSpPr>
      <xdr:spPr>
        <a:xfrm>
          <a:off x="2469355" y="372269"/>
          <a:ext cx="878205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 i="0">
              <a:solidFill>
                <a:schemeClr val="bg1"/>
              </a:solidFill>
            </a:rPr>
            <a:t>Pesquisa de</a:t>
          </a:r>
          <a:r>
            <a:rPr lang="pt-BR" sz="2400" b="1" i="0" baseline="0">
              <a:solidFill>
                <a:schemeClr val="bg1"/>
              </a:solidFill>
            </a:rPr>
            <a:t> Ambiente Acadêmico Presencial</a:t>
          </a:r>
          <a:r>
            <a:rPr lang="pt-BR" sz="2400" b="1" i="0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116679</xdr:colOff>
      <xdr:row>0</xdr:row>
      <xdr:rowOff>161926</xdr:rowOff>
    </xdr:from>
    <xdr:to>
      <xdr:col>0</xdr:col>
      <xdr:colOff>2317907</xdr:colOff>
      <xdr:row>6</xdr:row>
      <xdr:rowOff>11907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08496E-05E1-4DE4-8B3D-22FBE867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79" y="161926"/>
          <a:ext cx="2201228" cy="992981"/>
        </a:xfrm>
        <a:prstGeom prst="rect">
          <a:avLst/>
        </a:prstGeom>
      </xdr:spPr>
    </xdr:pic>
    <xdr:clientData/>
  </xdr:twoCellAnchor>
  <xdr:twoCellAnchor>
    <xdr:from>
      <xdr:col>0</xdr:col>
      <xdr:colOff>2733675</xdr:colOff>
      <xdr:row>3</xdr:row>
      <xdr:rowOff>123825</xdr:rowOff>
    </xdr:from>
    <xdr:to>
      <xdr:col>0</xdr:col>
      <xdr:colOff>5276850</xdr:colOff>
      <xdr:row>5</xdr:row>
      <xdr:rowOff>133350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E182E5D-A4F2-4705-B294-050618E8043A}"/>
            </a:ext>
          </a:extLst>
        </xdr:cNvPr>
        <xdr:cNvSpPr txBox="1"/>
      </xdr:nvSpPr>
      <xdr:spPr>
        <a:xfrm>
          <a:off x="2657475" y="695325"/>
          <a:ext cx="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2400" b="1" i="1" baseline="0">
              <a:solidFill>
                <a:schemeClr val="accent4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</a:t>
          </a:r>
        </a:p>
      </xdr:txBody>
    </xdr:sp>
    <xdr:clientData/>
  </xdr:twoCellAnchor>
  <xdr:twoCellAnchor>
    <xdr:from>
      <xdr:col>15</xdr:col>
      <xdr:colOff>161925</xdr:colOff>
      <xdr:row>2</xdr:row>
      <xdr:rowOff>95250</xdr:rowOff>
    </xdr:from>
    <xdr:to>
      <xdr:col>19</xdr:col>
      <xdr:colOff>76200</xdr:colOff>
      <xdr:row>4</xdr:row>
      <xdr:rowOff>104774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FBA69E-4227-4F28-AC8E-F7A333418DCD}"/>
            </a:ext>
          </a:extLst>
        </xdr:cNvPr>
        <xdr:cNvSpPr/>
      </xdr:nvSpPr>
      <xdr:spPr>
        <a:xfrm>
          <a:off x="11353800" y="476250"/>
          <a:ext cx="2352675" cy="390524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4</xdr:col>
      <xdr:colOff>42332</xdr:colOff>
      <xdr:row>11</xdr:row>
      <xdr:rowOff>21166</xdr:rowOff>
    </xdr:from>
    <xdr:to>
      <xdr:col>13</xdr:col>
      <xdr:colOff>301881</xdr:colOff>
      <xdr:row>32</xdr:row>
      <xdr:rowOff>52915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C563A19-B9D4-4F4C-A05C-4ED9FC5F7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8607" y="2392891"/>
          <a:ext cx="5745949" cy="40322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1577523</xdr:colOff>
      <xdr:row>1</xdr:row>
      <xdr:rowOff>55185</xdr:rowOff>
    </xdr:from>
    <xdr:to>
      <xdr:col>13</xdr:col>
      <xdr:colOff>74083</xdr:colOff>
      <xdr:row>3</xdr:row>
      <xdr:rowOff>94193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8B959-D64B-4AD3-88AD-B456D066EBEB}"/>
            </a:ext>
          </a:extLst>
        </xdr:cNvPr>
        <xdr:cNvSpPr txBox="1"/>
      </xdr:nvSpPr>
      <xdr:spPr>
        <a:xfrm>
          <a:off x="2187123" y="245685"/>
          <a:ext cx="7364335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262467</xdr:colOff>
      <xdr:row>0</xdr:row>
      <xdr:rowOff>87843</xdr:rowOff>
    </xdr:from>
    <xdr:to>
      <xdr:col>1</xdr:col>
      <xdr:colOff>1248834</xdr:colOff>
      <xdr:row>4</xdr:row>
      <xdr:rowOff>108723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B28D6A4-865C-4ED3-9215-8FE0C9CE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7" y="87843"/>
          <a:ext cx="1595967" cy="782880"/>
        </a:xfrm>
        <a:prstGeom prst="rect">
          <a:avLst/>
        </a:prstGeom>
      </xdr:spPr>
    </xdr:pic>
    <xdr:clientData/>
  </xdr:twoCellAnchor>
  <xdr:twoCellAnchor>
    <xdr:from>
      <xdr:col>13</xdr:col>
      <xdr:colOff>262466</xdr:colOff>
      <xdr:row>1</xdr:row>
      <xdr:rowOff>114300</xdr:rowOff>
    </xdr:from>
    <xdr:to>
      <xdr:col>15</xdr:col>
      <xdr:colOff>561974</xdr:colOff>
      <xdr:row>3</xdr:row>
      <xdr:rowOff>95250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5EE06C-6975-4190-95BA-BD368AF74B5A}"/>
            </a:ext>
          </a:extLst>
        </xdr:cNvPr>
        <xdr:cNvSpPr/>
      </xdr:nvSpPr>
      <xdr:spPr>
        <a:xfrm>
          <a:off x="9739841" y="304800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2084917</xdr:colOff>
      <xdr:row>23</xdr:row>
      <xdr:rowOff>169334</xdr:rowOff>
    </xdr:from>
    <xdr:to>
      <xdr:col>11</xdr:col>
      <xdr:colOff>244476</xdr:colOff>
      <xdr:row>43</xdr:row>
      <xdr:rowOff>121173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D999445-2353-4739-9247-C36806C5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4517" y="4655609"/>
          <a:ext cx="5912909" cy="3761839"/>
        </a:xfrm>
        <a:prstGeom prst="rect">
          <a:avLst/>
        </a:prstGeom>
      </xdr:spPr>
    </xdr:pic>
    <xdr:clientData/>
  </xdr:twoCellAnchor>
  <xdr:twoCellAnchor editAs="oneCell">
    <xdr:from>
      <xdr:col>1</xdr:col>
      <xdr:colOff>1703918</xdr:colOff>
      <xdr:row>84</xdr:row>
      <xdr:rowOff>95249</xdr:rowOff>
    </xdr:from>
    <xdr:to>
      <xdr:col>10</xdr:col>
      <xdr:colOff>29020</xdr:colOff>
      <xdr:row>103</xdr:row>
      <xdr:rowOff>74083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054C1D9-75E9-4855-9835-9F8739107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3518" y="16630649"/>
          <a:ext cx="5468852" cy="3598334"/>
        </a:xfrm>
        <a:prstGeom prst="rect">
          <a:avLst/>
        </a:prstGeom>
      </xdr:spPr>
    </xdr:pic>
    <xdr:clientData/>
  </xdr:twoCellAnchor>
  <xdr:twoCellAnchor editAs="oneCell">
    <xdr:from>
      <xdr:col>1</xdr:col>
      <xdr:colOff>1598084</xdr:colOff>
      <xdr:row>139</xdr:row>
      <xdr:rowOff>158750</xdr:rowOff>
    </xdr:from>
    <xdr:to>
      <xdr:col>9</xdr:col>
      <xdr:colOff>85725</xdr:colOff>
      <xdr:row>158</xdr:row>
      <xdr:rowOff>39087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9A6CBA3-409A-4A33-A32F-06E24882D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07684" y="27495500"/>
          <a:ext cx="5021791" cy="3499837"/>
        </a:xfrm>
        <a:prstGeom prst="rect">
          <a:avLst/>
        </a:prstGeom>
      </xdr:spPr>
    </xdr:pic>
    <xdr:clientData/>
  </xdr:twoCellAnchor>
  <xdr:twoCellAnchor editAs="oneCell">
    <xdr:from>
      <xdr:col>1</xdr:col>
      <xdr:colOff>1989666</xdr:colOff>
      <xdr:row>196</xdr:row>
      <xdr:rowOff>105833</xdr:rowOff>
    </xdr:from>
    <xdr:to>
      <xdr:col>10</xdr:col>
      <xdr:colOff>547158</xdr:colOff>
      <xdr:row>215</xdr:row>
      <xdr:rowOff>55504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F9E56EA-EC2C-46CB-B746-5139235B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99266" y="38624933"/>
          <a:ext cx="5701242" cy="35691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2091873</xdr:colOff>
      <xdr:row>1</xdr:row>
      <xdr:rowOff>26610</xdr:rowOff>
    </xdr:from>
    <xdr:to>
      <xdr:col>12</xdr:col>
      <xdr:colOff>95249</xdr:colOff>
      <xdr:row>3</xdr:row>
      <xdr:rowOff>65618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95FB6D3-B314-4275-B174-CFD19AEA9DD5}"/>
            </a:ext>
          </a:extLst>
        </xdr:cNvPr>
        <xdr:cNvSpPr txBox="1"/>
      </xdr:nvSpPr>
      <xdr:spPr>
        <a:xfrm>
          <a:off x="2701473" y="217110"/>
          <a:ext cx="7309301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262467</xdr:colOff>
      <xdr:row>0</xdr:row>
      <xdr:rowOff>87843</xdr:rowOff>
    </xdr:from>
    <xdr:to>
      <xdr:col>1</xdr:col>
      <xdr:colOff>1248834</xdr:colOff>
      <xdr:row>4</xdr:row>
      <xdr:rowOff>108723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00D602-6DE0-4C4F-8B9A-C8770FECA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7" y="87843"/>
          <a:ext cx="1595967" cy="782880"/>
        </a:xfrm>
        <a:prstGeom prst="rect">
          <a:avLst/>
        </a:prstGeom>
      </xdr:spPr>
    </xdr:pic>
    <xdr:clientData/>
  </xdr:twoCellAnchor>
  <xdr:twoCellAnchor>
    <xdr:from>
      <xdr:col>13</xdr:col>
      <xdr:colOff>262466</xdr:colOff>
      <xdr:row>1</xdr:row>
      <xdr:rowOff>114300</xdr:rowOff>
    </xdr:from>
    <xdr:to>
      <xdr:col>15</xdr:col>
      <xdr:colOff>561974</xdr:colOff>
      <xdr:row>3</xdr:row>
      <xdr:rowOff>95250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F0460B-23F1-4B0A-8BE3-A8D4BE770EAE}"/>
            </a:ext>
          </a:extLst>
        </xdr:cNvPr>
        <xdr:cNvSpPr/>
      </xdr:nvSpPr>
      <xdr:spPr>
        <a:xfrm>
          <a:off x="10787591" y="304800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1666875</xdr:colOff>
      <xdr:row>24</xdr:row>
      <xdr:rowOff>114300</xdr:rowOff>
    </xdr:from>
    <xdr:to>
      <xdr:col>8</xdr:col>
      <xdr:colOff>191252</xdr:colOff>
      <xdr:row>43</xdr:row>
      <xdr:rowOff>95753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0EA550-F882-4305-985D-47B7624E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6475" y="4791075"/>
          <a:ext cx="5391902" cy="3600953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84</xdr:row>
      <xdr:rowOff>57150</xdr:rowOff>
    </xdr:from>
    <xdr:to>
      <xdr:col>8</xdr:col>
      <xdr:colOff>9525</xdr:colOff>
      <xdr:row>103</xdr:row>
      <xdr:rowOff>47625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3E02B89-74EC-49B1-B478-CE180411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0" y="16478250"/>
          <a:ext cx="5295900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1885950</xdr:colOff>
      <xdr:row>142</xdr:row>
      <xdr:rowOff>180974</xdr:rowOff>
    </xdr:from>
    <xdr:to>
      <xdr:col>8</xdr:col>
      <xdr:colOff>28575</xdr:colOff>
      <xdr:row>161</xdr:row>
      <xdr:rowOff>109095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A8A3715-534D-4016-82FF-DF8064BC5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95550" y="28070174"/>
          <a:ext cx="5010150" cy="3547621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199</xdr:row>
      <xdr:rowOff>38100</xdr:rowOff>
    </xdr:from>
    <xdr:to>
      <xdr:col>8</xdr:col>
      <xdr:colOff>105625</xdr:colOff>
      <xdr:row>222</xdr:row>
      <xdr:rowOff>29185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3D0D763-EF66-469B-B72F-87410D42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5425" y="39100125"/>
          <a:ext cx="6087325" cy="4372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2196649</xdr:colOff>
      <xdr:row>1</xdr:row>
      <xdr:rowOff>74235</xdr:rowOff>
    </xdr:from>
    <xdr:to>
      <xdr:col>11</xdr:col>
      <xdr:colOff>438150</xdr:colOff>
      <xdr:row>3</xdr:row>
      <xdr:rowOff>113243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2D9CFA-A364-4D07-BB7B-8F763DB2E762}"/>
            </a:ext>
          </a:extLst>
        </xdr:cNvPr>
        <xdr:cNvSpPr txBox="1"/>
      </xdr:nvSpPr>
      <xdr:spPr>
        <a:xfrm>
          <a:off x="2806249" y="264735"/>
          <a:ext cx="7090226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262467</xdr:colOff>
      <xdr:row>0</xdr:row>
      <xdr:rowOff>87843</xdr:rowOff>
    </xdr:from>
    <xdr:to>
      <xdr:col>1</xdr:col>
      <xdr:colOff>1248834</xdr:colOff>
      <xdr:row>4</xdr:row>
      <xdr:rowOff>108723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B7A3B40-99CB-40B2-93DE-02C55E7C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7" y="87843"/>
          <a:ext cx="1595967" cy="782880"/>
        </a:xfrm>
        <a:prstGeom prst="rect">
          <a:avLst/>
        </a:prstGeom>
      </xdr:spPr>
    </xdr:pic>
    <xdr:clientData/>
  </xdr:twoCellAnchor>
  <xdr:twoCellAnchor>
    <xdr:from>
      <xdr:col>13</xdr:col>
      <xdr:colOff>262466</xdr:colOff>
      <xdr:row>1</xdr:row>
      <xdr:rowOff>114300</xdr:rowOff>
    </xdr:from>
    <xdr:to>
      <xdr:col>15</xdr:col>
      <xdr:colOff>561974</xdr:colOff>
      <xdr:row>3</xdr:row>
      <xdr:rowOff>95250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F5980-63AE-4F23-A8D5-574799612F2B}"/>
            </a:ext>
          </a:extLst>
        </xdr:cNvPr>
        <xdr:cNvSpPr/>
      </xdr:nvSpPr>
      <xdr:spPr>
        <a:xfrm>
          <a:off x="10968566" y="304800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1120324</xdr:colOff>
      <xdr:row>1</xdr:row>
      <xdr:rowOff>74235</xdr:rowOff>
    </xdr:from>
    <xdr:to>
      <xdr:col>8</xdr:col>
      <xdr:colOff>523875</xdr:colOff>
      <xdr:row>3</xdr:row>
      <xdr:rowOff>113243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048F05E-DF6A-4505-9F49-6515D37146B9}"/>
            </a:ext>
          </a:extLst>
        </xdr:cNvPr>
        <xdr:cNvSpPr txBox="1"/>
      </xdr:nvSpPr>
      <xdr:spPr>
        <a:xfrm>
          <a:off x="1729924" y="264735"/>
          <a:ext cx="6156776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200" b="1">
              <a:solidFill>
                <a:schemeClr val="bg1"/>
              </a:solidFill>
            </a:rPr>
            <a:t>Pesquisa de</a:t>
          </a:r>
          <a:r>
            <a:rPr lang="pt-BR" sz="2200" b="1" baseline="0">
              <a:solidFill>
                <a:schemeClr val="bg1"/>
              </a:solidFill>
            </a:rPr>
            <a:t> Ambiente Acadêmico Presencial </a:t>
          </a:r>
          <a:r>
            <a:rPr lang="pt-BR" sz="22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205317</xdr:colOff>
      <xdr:row>0</xdr:row>
      <xdr:rowOff>116418</xdr:rowOff>
    </xdr:from>
    <xdr:to>
      <xdr:col>1</xdr:col>
      <xdr:colOff>1008878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F1564F7-30D8-43D2-9FF4-1595BE42A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317" y="116418"/>
          <a:ext cx="1413161" cy="693207"/>
        </a:xfrm>
        <a:prstGeom prst="rect">
          <a:avLst/>
        </a:prstGeom>
      </xdr:spPr>
    </xdr:pic>
    <xdr:clientData/>
  </xdr:twoCellAnchor>
  <xdr:twoCellAnchor>
    <xdr:from>
      <xdr:col>9</xdr:col>
      <xdr:colOff>33866</xdr:colOff>
      <xdr:row>1</xdr:row>
      <xdr:rowOff>76200</xdr:rowOff>
    </xdr:from>
    <xdr:to>
      <xdr:col>11</xdr:col>
      <xdr:colOff>333374</xdr:colOff>
      <xdr:row>3</xdr:row>
      <xdr:rowOff>57150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8BFED-2B98-40D2-979C-31C0A82C610E}"/>
            </a:ext>
          </a:extLst>
        </xdr:cNvPr>
        <xdr:cNvSpPr/>
      </xdr:nvSpPr>
      <xdr:spPr>
        <a:xfrm>
          <a:off x="8006291" y="266700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1733550</xdr:colOff>
      <xdr:row>20</xdr:row>
      <xdr:rowOff>161925</xdr:rowOff>
    </xdr:from>
    <xdr:to>
      <xdr:col>7</xdr:col>
      <xdr:colOff>486445</xdr:colOff>
      <xdr:row>35</xdr:row>
      <xdr:rowOff>38482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7922CB9-2670-44F2-8EFF-66C860C6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43150" y="4076700"/>
          <a:ext cx="4801270" cy="27340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1025073</xdr:colOff>
      <xdr:row>1</xdr:row>
      <xdr:rowOff>83760</xdr:rowOff>
    </xdr:from>
    <xdr:to>
      <xdr:col>8</xdr:col>
      <xdr:colOff>571499</xdr:colOff>
      <xdr:row>3</xdr:row>
      <xdr:rowOff>152400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25D272A-E40A-4C8A-BDAD-AD9094B01591}"/>
            </a:ext>
          </a:extLst>
        </xdr:cNvPr>
        <xdr:cNvSpPr txBox="1"/>
      </xdr:nvSpPr>
      <xdr:spPr>
        <a:xfrm>
          <a:off x="1634673" y="274260"/>
          <a:ext cx="5651951" cy="449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 b="1">
              <a:solidFill>
                <a:schemeClr val="bg1"/>
              </a:solidFill>
            </a:rPr>
            <a:t>Pesquisa de</a:t>
          </a:r>
          <a:r>
            <a:rPr lang="pt-BR" sz="2000" b="1" baseline="0">
              <a:solidFill>
                <a:schemeClr val="bg1"/>
              </a:solidFill>
            </a:rPr>
            <a:t> Ambiente Acadêmico Presencial </a:t>
          </a:r>
          <a:r>
            <a:rPr lang="pt-BR" sz="20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176743</xdr:colOff>
      <xdr:row>0</xdr:row>
      <xdr:rowOff>144994</xdr:rowOff>
    </xdr:from>
    <xdr:to>
      <xdr:col>1</xdr:col>
      <xdr:colOff>933451</xdr:colOff>
      <xdr:row>4</xdr:row>
      <xdr:rowOff>53218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B045DE7-40C5-461E-AF1D-DBF0C1C2F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43" y="144994"/>
          <a:ext cx="1366308" cy="670224"/>
        </a:xfrm>
        <a:prstGeom prst="rect">
          <a:avLst/>
        </a:prstGeom>
      </xdr:spPr>
    </xdr:pic>
    <xdr:clientData/>
  </xdr:twoCellAnchor>
  <xdr:twoCellAnchor>
    <xdr:from>
      <xdr:col>9</xdr:col>
      <xdr:colOff>91016</xdr:colOff>
      <xdr:row>1</xdr:row>
      <xdr:rowOff>114300</xdr:rowOff>
    </xdr:from>
    <xdr:to>
      <xdr:col>11</xdr:col>
      <xdr:colOff>390524</xdr:colOff>
      <xdr:row>3</xdr:row>
      <xdr:rowOff>95250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56DFDA-C7F5-4C12-929B-AD907A75A0D8}"/>
            </a:ext>
          </a:extLst>
        </xdr:cNvPr>
        <xdr:cNvSpPr/>
      </xdr:nvSpPr>
      <xdr:spPr>
        <a:xfrm>
          <a:off x="7415741" y="304800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790575</xdr:colOff>
      <xdr:row>22</xdr:row>
      <xdr:rowOff>142875</xdr:rowOff>
    </xdr:from>
    <xdr:to>
      <xdr:col>9</xdr:col>
      <xdr:colOff>296143</xdr:colOff>
      <xdr:row>39</xdr:row>
      <xdr:rowOff>48064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174F046-AE25-4643-AEDD-59C2CBB2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0175" y="4438650"/>
          <a:ext cx="6220693" cy="31436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1558474</xdr:colOff>
      <xdr:row>1</xdr:row>
      <xdr:rowOff>64710</xdr:rowOff>
    </xdr:from>
    <xdr:to>
      <xdr:col>8</xdr:col>
      <xdr:colOff>238125</xdr:colOff>
      <xdr:row>3</xdr:row>
      <xdr:rowOff>103718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3DD946-0936-4328-912C-E5EE9DBFC72A}"/>
            </a:ext>
          </a:extLst>
        </xdr:cNvPr>
        <xdr:cNvSpPr txBox="1"/>
      </xdr:nvSpPr>
      <xdr:spPr>
        <a:xfrm>
          <a:off x="2168074" y="255210"/>
          <a:ext cx="5147126" cy="420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>
              <a:solidFill>
                <a:schemeClr val="bg1"/>
              </a:solidFill>
            </a:rPr>
            <a:t>Pesquisa de</a:t>
          </a:r>
          <a:r>
            <a:rPr lang="pt-BR" sz="2400" b="1" baseline="0">
              <a:solidFill>
                <a:schemeClr val="bg1"/>
              </a:solidFill>
            </a:rPr>
            <a:t> Ambiente Acadêmico Presencial </a:t>
          </a:r>
          <a:r>
            <a:rPr lang="pt-BR" sz="2400" b="1">
              <a:solidFill>
                <a:schemeClr val="bg1"/>
              </a:solidFill>
            </a:rPr>
            <a:t>- 2022</a:t>
          </a:r>
        </a:p>
      </xdr:txBody>
    </xdr:sp>
    <xdr:clientData/>
  </xdr:twoCellAnchor>
  <xdr:twoCellAnchor editAs="oneCell">
    <xdr:from>
      <xdr:col>0</xdr:col>
      <xdr:colOff>262467</xdr:colOff>
      <xdr:row>0</xdr:row>
      <xdr:rowOff>87843</xdr:rowOff>
    </xdr:from>
    <xdr:to>
      <xdr:col>1</xdr:col>
      <xdr:colOff>1248834</xdr:colOff>
      <xdr:row>4</xdr:row>
      <xdr:rowOff>108723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92D47B-CAB4-41E6-9E81-BD5334AE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7" y="87843"/>
          <a:ext cx="1595967" cy="782880"/>
        </a:xfrm>
        <a:prstGeom prst="rect">
          <a:avLst/>
        </a:prstGeom>
      </xdr:spPr>
    </xdr:pic>
    <xdr:clientData/>
  </xdr:twoCellAnchor>
  <xdr:twoCellAnchor>
    <xdr:from>
      <xdr:col>8</xdr:col>
      <xdr:colOff>433916</xdr:colOff>
      <xdr:row>1</xdr:row>
      <xdr:rowOff>85725</xdr:rowOff>
    </xdr:from>
    <xdr:to>
      <xdr:col>11</xdr:col>
      <xdr:colOff>123824</xdr:colOff>
      <xdr:row>3</xdr:row>
      <xdr:rowOff>66675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22D39A-53D2-404B-B91C-DA366E1C7C13}"/>
            </a:ext>
          </a:extLst>
        </xdr:cNvPr>
        <xdr:cNvSpPr/>
      </xdr:nvSpPr>
      <xdr:spPr>
        <a:xfrm>
          <a:off x="7510991" y="276225"/>
          <a:ext cx="1518708" cy="361950"/>
        </a:xfrm>
        <a:prstGeom prst="rec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800"/>
            <a:t>MENU</a:t>
          </a:r>
        </a:p>
      </xdr:txBody>
    </xdr:sp>
    <xdr:clientData/>
  </xdr:twoCellAnchor>
  <xdr:twoCellAnchor editAs="oneCell">
    <xdr:from>
      <xdr:col>1</xdr:col>
      <xdr:colOff>1000124</xdr:colOff>
      <xdr:row>20</xdr:row>
      <xdr:rowOff>152400</xdr:rowOff>
    </xdr:from>
    <xdr:to>
      <xdr:col>8</xdr:col>
      <xdr:colOff>133350</xdr:colOff>
      <xdr:row>38</xdr:row>
      <xdr:rowOff>119570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C73D6E5-E384-476E-8CA4-44DA417C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9724" y="4067175"/>
          <a:ext cx="5600701" cy="3396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FA79B-61BA-4A0F-91C8-28C1AA58ED21}">
  <dimension ref="A1:FY91"/>
  <sheetViews>
    <sheetView tabSelected="1" workbookViewId="0">
      <selection activeCell="N9" sqref="N9"/>
    </sheetView>
  </sheetViews>
  <sheetFormatPr defaultRowHeight="15" x14ac:dyDescent="0.25"/>
  <cols>
    <col min="1" max="1" width="13.85546875" customWidth="1"/>
    <col min="19" max="181" width="9.140625" style="2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1.5" x14ac:dyDescent="0.5">
      <c r="A9" s="2"/>
      <c r="B9" s="2"/>
      <c r="C9" s="2"/>
      <c r="D9" s="2"/>
      <c r="E9" s="2"/>
      <c r="F9" s="2"/>
      <c r="G9" s="2"/>
      <c r="H9" s="2"/>
      <c r="I9" s="3" t="s">
        <v>0</v>
      </c>
      <c r="J9" s="4"/>
      <c r="K9" s="4"/>
      <c r="M9" s="2"/>
      <c r="N9" s="4"/>
      <c r="O9" s="4"/>
      <c r="P9" s="4"/>
      <c r="Q9" s="4"/>
      <c r="R9" s="2"/>
    </row>
    <row r="10" spans="1:1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s="2" customFormat="1" x14ac:dyDescent="0.25"/>
    <row r="45" spans="1:18" s="2" customFormat="1" x14ac:dyDescent="0.25"/>
    <row r="46" spans="1:18" s="2" customFormat="1" x14ac:dyDescent="0.25"/>
    <row r="47" spans="1:18" s="2" customFormat="1" x14ac:dyDescent="0.25"/>
    <row r="48" spans="1:1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</sheetData>
  <sheetProtection algorithmName="SHA-512" hashValue="vL8+jp9K1uLuCxT63G6OToSC94r44xuQS1vWRsbplD/WPAF0UpaG329uMUBgCPGeAe3Pe8tmHB1++DxMjgMWbg==" saltValue="baiRAq3JGqhFJpTWbW1x6Q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E5A7-B6C4-4682-B510-033DB10D763B}">
  <dimension ref="A1:S122"/>
  <sheetViews>
    <sheetView workbookViewId="0">
      <selection activeCell="Q123" sqref="Q123"/>
    </sheetView>
  </sheetViews>
  <sheetFormatPr defaultRowHeight="15" x14ac:dyDescent="0.25"/>
  <cols>
    <col min="1" max="1" width="9.140625" style="2"/>
    <col min="2" max="2" width="54.85546875" style="2" customWidth="1"/>
    <col min="3" max="3" width="9.140625" style="2"/>
    <col min="4" max="4" width="12.140625" style="2" bestFit="1" customWidth="1"/>
    <col min="5" max="5" width="9.140625" style="2"/>
    <col min="6" max="6" width="12.140625" style="2" bestFit="1" customWidth="1"/>
    <col min="7" max="7" width="9.140625" style="2"/>
    <col min="8" max="8" width="12.140625" style="2" bestFit="1" customWidth="1"/>
    <col min="9" max="9" width="9.140625" style="2"/>
    <col min="10" max="10" width="12.140625" style="2" bestFit="1" customWidth="1"/>
    <col min="11" max="11" width="9.140625" style="2"/>
    <col min="12" max="12" width="12.85546875" style="2" customWidth="1"/>
    <col min="13" max="13" width="9.140625" style="2"/>
    <col min="14" max="14" width="12.42578125" style="2" customWidth="1"/>
    <col min="15" max="16384" width="9.140625" style="2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P6" s="18"/>
    </row>
    <row r="7" spans="1:19" x14ac:dyDescent="0.25">
      <c r="P7" s="18"/>
    </row>
    <row r="8" spans="1:19" ht="31.5" x14ac:dyDescent="0.5">
      <c r="A8" s="125" t="s">
        <v>132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spans="1:19" ht="15" customHeight="1" x14ac:dyDescent="0.45">
      <c r="A9" s="81"/>
      <c r="B9" s="18" t="s">
        <v>33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pans="1:19" ht="15" customHeight="1" x14ac:dyDescent="0.45">
      <c r="A10" s="81"/>
      <c r="B10" s="18" t="s">
        <v>34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  <row r="11" spans="1:19" x14ac:dyDescent="0.25">
      <c r="B11" s="82" t="s">
        <v>133</v>
      </c>
    </row>
    <row r="12" spans="1:19" ht="23.25" x14ac:dyDescent="0.35">
      <c r="A12" s="116" t="s">
        <v>23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4" spans="1:19" ht="15" customHeight="1" x14ac:dyDescent="0.45">
      <c r="A14" s="61" t="s">
        <v>134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</row>
    <row r="15" spans="1:19" ht="15" customHeight="1" x14ac:dyDescent="0.25">
      <c r="A15" s="83" t="s">
        <v>75</v>
      </c>
      <c r="B15" s="23" t="s">
        <v>135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</row>
    <row r="16" spans="1:19" ht="15" customHeight="1" x14ac:dyDescent="0.25">
      <c r="A16" s="61" t="s">
        <v>77</v>
      </c>
      <c r="B16" s="26" t="s">
        <v>136</v>
      </c>
    </row>
    <row r="17" spans="1:19" ht="15" customHeight="1" x14ac:dyDescent="0.25">
      <c r="A17" s="83" t="s">
        <v>79</v>
      </c>
      <c r="B17" s="23" t="s">
        <v>137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ht="15" customHeight="1" x14ac:dyDescent="0.25">
      <c r="A18" s="61"/>
      <c r="B18" s="26"/>
    </row>
    <row r="19" spans="1:19" x14ac:dyDescent="0.25">
      <c r="E19" s="26"/>
      <c r="F19" s="13" t="s">
        <v>75</v>
      </c>
      <c r="G19" s="13" t="s">
        <v>77</v>
      </c>
      <c r="H19" s="13" t="s">
        <v>79</v>
      </c>
      <c r="I19" s="28" t="s">
        <v>46</v>
      </c>
    </row>
    <row r="20" spans="1:19" x14ac:dyDescent="0.25">
      <c r="D20" s="126" t="s">
        <v>47</v>
      </c>
      <c r="E20" s="127"/>
      <c r="F20" s="55">
        <v>0.11</v>
      </c>
      <c r="G20" s="55">
        <v>0.53400000000000003</v>
      </c>
      <c r="H20" s="55">
        <v>0.35599999999999998</v>
      </c>
      <c r="I20" s="133">
        <v>1</v>
      </c>
    </row>
    <row r="21" spans="1:19" x14ac:dyDescent="0.25">
      <c r="B21" s="26"/>
      <c r="C21" s="85"/>
      <c r="D21" s="85"/>
      <c r="E21" s="85"/>
      <c r="F21" s="60"/>
      <c r="H21" s="85"/>
    </row>
    <row r="22" spans="1:19" x14ac:dyDescent="0.25">
      <c r="B22" s="26"/>
      <c r="C22" s="85"/>
      <c r="D22" s="85"/>
      <c r="E22" s="85"/>
      <c r="F22" s="60"/>
      <c r="H22" s="85"/>
    </row>
    <row r="23" spans="1:19" x14ac:dyDescent="0.25">
      <c r="B23" s="26"/>
      <c r="C23" s="85"/>
      <c r="D23" s="85"/>
      <c r="E23" s="85"/>
      <c r="F23" s="60"/>
      <c r="H23" s="85"/>
    </row>
    <row r="24" spans="1:19" x14ac:dyDescent="0.25">
      <c r="B24" s="26"/>
      <c r="C24" s="85"/>
      <c r="D24" s="85"/>
      <c r="E24" s="85"/>
      <c r="F24" s="60"/>
      <c r="H24" s="85"/>
    </row>
    <row r="25" spans="1:19" x14ac:dyDescent="0.25">
      <c r="B25" s="26"/>
      <c r="C25" s="85"/>
      <c r="D25" s="85"/>
      <c r="E25" s="85"/>
      <c r="F25" s="60"/>
      <c r="H25" s="85"/>
    </row>
    <row r="26" spans="1:19" x14ac:dyDescent="0.25">
      <c r="B26" s="26"/>
      <c r="C26" s="85"/>
      <c r="D26" s="85"/>
      <c r="E26" s="85"/>
      <c r="F26" s="60"/>
      <c r="H26" s="85"/>
    </row>
    <row r="27" spans="1:19" x14ac:dyDescent="0.25">
      <c r="B27" s="26"/>
      <c r="C27" s="85"/>
      <c r="D27" s="85"/>
      <c r="E27" s="85"/>
      <c r="F27" s="60"/>
      <c r="H27" s="85"/>
    </row>
    <row r="28" spans="1:19" x14ac:dyDescent="0.25">
      <c r="B28" s="26"/>
      <c r="C28" s="85"/>
      <c r="D28" s="85"/>
      <c r="E28" s="85"/>
      <c r="F28" s="60"/>
      <c r="H28" s="85"/>
    </row>
    <row r="29" spans="1:19" x14ac:dyDescent="0.25">
      <c r="B29" s="26"/>
      <c r="C29" s="85"/>
      <c r="D29" s="85"/>
      <c r="E29" s="85"/>
      <c r="F29" s="60"/>
      <c r="H29" s="85"/>
    </row>
    <row r="30" spans="1:19" x14ac:dyDescent="0.25">
      <c r="B30" s="26"/>
      <c r="C30" s="85"/>
      <c r="D30" s="85"/>
      <c r="E30" s="85"/>
      <c r="F30" s="60"/>
      <c r="H30" s="85"/>
    </row>
    <row r="31" spans="1:19" x14ac:dyDescent="0.25">
      <c r="B31" s="26"/>
      <c r="C31" s="85"/>
      <c r="D31" s="85"/>
      <c r="E31" s="85"/>
      <c r="F31" s="60"/>
      <c r="H31" s="85"/>
    </row>
    <row r="32" spans="1:19" x14ac:dyDescent="0.25">
      <c r="B32" s="26"/>
      <c r="C32" s="85"/>
      <c r="D32" s="85"/>
      <c r="E32" s="85"/>
      <c r="F32" s="60"/>
      <c r="H32" s="85"/>
    </row>
    <row r="33" spans="1:19" x14ac:dyDescent="0.25">
      <c r="B33" s="26"/>
      <c r="C33" s="85"/>
      <c r="D33" s="85"/>
      <c r="E33" s="85"/>
      <c r="F33" s="60"/>
      <c r="H33" s="85"/>
    </row>
    <row r="34" spans="1:19" x14ac:dyDescent="0.25">
      <c r="B34" s="26"/>
      <c r="C34" s="85"/>
      <c r="D34" s="85"/>
      <c r="E34" s="85"/>
      <c r="F34" s="60"/>
      <c r="H34" s="85"/>
    </row>
    <row r="35" spans="1:19" x14ac:dyDescent="0.25">
      <c r="B35" s="26"/>
      <c r="C35" s="85"/>
      <c r="D35" s="85"/>
      <c r="E35" s="85"/>
      <c r="F35" s="60"/>
      <c r="H35" s="85"/>
    </row>
    <row r="36" spans="1:19" x14ac:dyDescent="0.25">
      <c r="B36" s="26"/>
      <c r="C36" s="85"/>
      <c r="D36" s="85"/>
      <c r="E36" s="85"/>
      <c r="F36" s="60"/>
      <c r="H36" s="85"/>
    </row>
    <row r="37" spans="1:19" x14ac:dyDescent="0.25">
      <c r="B37" s="26"/>
      <c r="C37" s="85"/>
      <c r="D37" s="85"/>
      <c r="E37" s="85"/>
      <c r="F37" s="60"/>
      <c r="H37" s="85"/>
    </row>
    <row r="38" spans="1:19" x14ac:dyDescent="0.25">
      <c r="B38" s="26"/>
      <c r="C38" s="85"/>
      <c r="D38" s="85"/>
      <c r="E38" s="86" t="s">
        <v>138</v>
      </c>
      <c r="F38" s="60"/>
      <c r="H38" s="85"/>
    </row>
    <row r="40" spans="1:19" ht="23.25" x14ac:dyDescent="0.35">
      <c r="A40" s="116" t="s">
        <v>48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3" spans="1:19" x14ac:dyDescent="0.25">
      <c r="B43" s="64" t="s">
        <v>2</v>
      </c>
      <c r="C43" s="13" t="s">
        <v>75</v>
      </c>
      <c r="D43" s="13" t="s">
        <v>77</v>
      </c>
      <c r="E43" s="13" t="s">
        <v>79</v>
      </c>
      <c r="F43" s="28" t="s">
        <v>46</v>
      </c>
    </row>
    <row r="44" spans="1:19" x14ac:dyDescent="0.25">
      <c r="B44" s="33" t="s">
        <v>53</v>
      </c>
      <c r="C44" s="55">
        <v>0.81799999999999995</v>
      </c>
      <c r="D44" s="31"/>
      <c r="E44" s="55">
        <v>0.182</v>
      </c>
      <c r="F44" s="70">
        <f t="shared" ref="F44" si="0">SUM(C44:E44)</f>
        <v>1</v>
      </c>
    </row>
    <row r="46" spans="1:19" ht="23.25" x14ac:dyDescent="0.35">
      <c r="A46" s="116" t="s">
        <v>54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8" spans="1:19" x14ac:dyDescent="0.25">
      <c r="B48" s="64" t="s">
        <v>3</v>
      </c>
      <c r="C48" s="64" t="s">
        <v>135</v>
      </c>
      <c r="D48" s="64" t="s">
        <v>136</v>
      </c>
      <c r="E48" s="64" t="s">
        <v>137</v>
      </c>
      <c r="F48" s="64" t="s">
        <v>46</v>
      </c>
    </row>
    <row r="49" spans="1:19" x14ac:dyDescent="0.25">
      <c r="B49" s="33" t="s">
        <v>57</v>
      </c>
      <c r="C49" s="55">
        <v>1</v>
      </c>
      <c r="D49" s="55"/>
      <c r="E49" s="55"/>
      <c r="F49" s="134">
        <v>1</v>
      </c>
    </row>
    <row r="50" spans="1:19" x14ac:dyDescent="0.25">
      <c r="B50" s="33" t="s">
        <v>58</v>
      </c>
      <c r="C50" s="55">
        <v>0.8</v>
      </c>
      <c r="D50" s="55"/>
      <c r="E50" s="55">
        <v>0.2</v>
      </c>
      <c r="F50" s="134">
        <v>1</v>
      </c>
    </row>
    <row r="53" spans="1:19" ht="23.25" x14ac:dyDescent="0.35">
      <c r="A53" s="116" t="s">
        <v>23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ht="23.25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25">
      <c r="A55" s="61" t="s">
        <v>139</v>
      </c>
    </row>
    <row r="57" spans="1:19" ht="15" customHeight="1" x14ac:dyDescent="0.25">
      <c r="A57" s="83" t="s">
        <v>75</v>
      </c>
      <c r="B57" s="23" t="s">
        <v>140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</row>
    <row r="58" spans="1:19" ht="15" customHeight="1" x14ac:dyDescent="0.25">
      <c r="A58" s="61" t="s">
        <v>77</v>
      </c>
      <c r="B58" s="26" t="s">
        <v>141</v>
      </c>
    </row>
    <row r="59" spans="1:19" ht="15" customHeight="1" x14ac:dyDescent="0.25">
      <c r="A59" s="83" t="s">
        <v>79</v>
      </c>
      <c r="B59" s="23" t="s">
        <v>142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</row>
    <row r="60" spans="1:19" ht="15" customHeight="1" x14ac:dyDescent="0.25">
      <c r="A60" s="61" t="s">
        <v>81</v>
      </c>
      <c r="B60" s="26" t="s">
        <v>143</v>
      </c>
    </row>
    <row r="62" spans="1:19" x14ac:dyDescent="0.25">
      <c r="F62" s="26"/>
      <c r="G62" s="13" t="s">
        <v>144</v>
      </c>
      <c r="H62" s="13" t="s">
        <v>145</v>
      </c>
      <c r="I62" s="13" t="s">
        <v>146</v>
      </c>
      <c r="J62" s="13" t="s">
        <v>147</v>
      </c>
      <c r="K62" s="28" t="s">
        <v>46</v>
      </c>
    </row>
    <row r="63" spans="1:19" x14ac:dyDescent="0.25">
      <c r="E63" s="126" t="s">
        <v>47</v>
      </c>
      <c r="F63" s="127"/>
      <c r="G63" s="33">
        <v>11.4</v>
      </c>
      <c r="H63" s="33">
        <v>13.2</v>
      </c>
      <c r="I63" s="33">
        <v>22.8</v>
      </c>
      <c r="J63" s="33">
        <v>52.5</v>
      </c>
      <c r="K63" s="133">
        <v>1</v>
      </c>
    </row>
    <row r="64" spans="1:19" x14ac:dyDescent="0.25">
      <c r="E64" s="43"/>
      <c r="F64" s="43"/>
      <c r="G64" s="26"/>
      <c r="H64" s="26"/>
      <c r="I64" s="26"/>
      <c r="J64" s="26"/>
      <c r="K64" s="60"/>
    </row>
    <row r="65" spans="5:11" x14ac:dyDescent="0.25">
      <c r="E65" s="43"/>
      <c r="F65" s="43"/>
      <c r="G65" s="26"/>
      <c r="H65" s="26"/>
      <c r="I65" s="26"/>
      <c r="J65" s="26"/>
      <c r="K65" s="60"/>
    </row>
    <row r="66" spans="5:11" x14ac:dyDescent="0.25">
      <c r="E66" s="43"/>
      <c r="F66" s="43"/>
      <c r="G66" s="26"/>
      <c r="H66" s="26"/>
      <c r="I66" s="26"/>
      <c r="J66" s="26"/>
      <c r="K66" s="60"/>
    </row>
    <row r="67" spans="5:11" x14ac:dyDescent="0.25">
      <c r="E67" s="43"/>
      <c r="F67" s="43"/>
      <c r="G67" s="26"/>
      <c r="H67" s="26"/>
      <c r="I67" s="26"/>
      <c r="J67" s="26"/>
      <c r="K67" s="60"/>
    </row>
    <row r="68" spans="5:11" x14ac:dyDescent="0.25">
      <c r="E68" s="43"/>
      <c r="F68" s="43"/>
      <c r="G68" s="26"/>
      <c r="H68" s="26"/>
      <c r="I68" s="26"/>
      <c r="J68" s="26"/>
      <c r="K68" s="60"/>
    </row>
    <row r="69" spans="5:11" x14ac:dyDescent="0.25">
      <c r="E69" s="43"/>
      <c r="F69" s="43"/>
      <c r="G69" s="26"/>
      <c r="H69" s="26"/>
      <c r="I69" s="26"/>
      <c r="J69" s="26"/>
      <c r="K69" s="60"/>
    </row>
    <row r="70" spans="5:11" x14ac:dyDescent="0.25">
      <c r="E70" s="43"/>
      <c r="F70" s="43"/>
      <c r="G70" s="26"/>
      <c r="H70" s="26"/>
      <c r="I70" s="26"/>
      <c r="J70" s="26"/>
      <c r="K70" s="60"/>
    </row>
    <row r="71" spans="5:11" x14ac:dyDescent="0.25">
      <c r="E71" s="43"/>
      <c r="F71" s="43"/>
      <c r="G71" s="26"/>
      <c r="H71" s="26"/>
      <c r="I71" s="26"/>
      <c r="J71" s="26"/>
      <c r="K71" s="60"/>
    </row>
    <row r="72" spans="5:11" x14ac:dyDescent="0.25">
      <c r="E72" s="43"/>
      <c r="F72" s="43"/>
      <c r="G72" s="26"/>
      <c r="H72" s="26"/>
      <c r="I72" s="26"/>
      <c r="J72" s="26"/>
      <c r="K72" s="60"/>
    </row>
    <row r="73" spans="5:11" x14ac:dyDescent="0.25">
      <c r="E73" s="43"/>
      <c r="F73" s="43"/>
      <c r="G73" s="26"/>
      <c r="H73" s="26"/>
      <c r="I73" s="26"/>
      <c r="J73" s="26"/>
      <c r="K73" s="60"/>
    </row>
    <row r="74" spans="5:11" x14ac:dyDescent="0.25">
      <c r="E74" s="43"/>
      <c r="F74" s="43"/>
      <c r="G74" s="26"/>
      <c r="H74" s="26"/>
      <c r="I74" s="26"/>
      <c r="J74" s="26"/>
      <c r="K74" s="60"/>
    </row>
    <row r="75" spans="5:11" x14ac:dyDescent="0.25">
      <c r="E75" s="43"/>
      <c r="F75" s="43"/>
      <c r="G75" s="26"/>
      <c r="H75" s="26"/>
      <c r="I75" s="26"/>
      <c r="J75" s="26"/>
      <c r="K75" s="60"/>
    </row>
    <row r="76" spans="5:11" x14ac:dyDescent="0.25">
      <c r="E76" s="43"/>
      <c r="F76" s="43"/>
      <c r="G76" s="26"/>
      <c r="H76" s="26"/>
      <c r="I76" s="26"/>
      <c r="J76" s="26"/>
      <c r="K76" s="60"/>
    </row>
    <row r="77" spans="5:11" x14ac:dyDescent="0.25">
      <c r="E77" s="43"/>
      <c r="F77" s="43"/>
      <c r="G77" s="26"/>
      <c r="H77" s="26"/>
      <c r="I77" s="26"/>
      <c r="J77" s="26"/>
      <c r="K77" s="60"/>
    </row>
    <row r="78" spans="5:11" x14ac:dyDescent="0.25">
      <c r="E78" s="43"/>
      <c r="F78" s="43"/>
      <c r="G78" s="26"/>
      <c r="H78" s="26"/>
      <c r="I78" s="26"/>
      <c r="J78" s="26"/>
      <c r="K78" s="60"/>
    </row>
    <row r="79" spans="5:11" x14ac:dyDescent="0.25">
      <c r="E79" s="43"/>
      <c r="F79" s="43"/>
      <c r="G79" s="26"/>
      <c r="H79" s="26"/>
      <c r="I79" s="26"/>
      <c r="J79" s="26"/>
      <c r="K79" s="60"/>
    </row>
    <row r="80" spans="5:11" x14ac:dyDescent="0.25">
      <c r="E80" s="43"/>
      <c r="F80" s="43"/>
      <c r="G80" s="26"/>
      <c r="H80" s="26"/>
      <c r="I80" s="26"/>
      <c r="J80" s="26"/>
      <c r="K80" s="60"/>
    </row>
    <row r="81" spans="1:19" x14ac:dyDescent="0.25">
      <c r="E81" s="43"/>
      <c r="F81" s="43"/>
      <c r="G81" s="26"/>
      <c r="H81" s="26"/>
      <c r="I81" s="26"/>
      <c r="J81" s="26"/>
      <c r="K81" s="60"/>
    </row>
    <row r="82" spans="1:19" x14ac:dyDescent="0.25">
      <c r="E82" s="43"/>
      <c r="F82" s="43"/>
      <c r="G82" s="26"/>
      <c r="H82" s="26"/>
      <c r="I82" s="26"/>
      <c r="J82" s="26"/>
      <c r="K82" s="60"/>
    </row>
    <row r="83" spans="1:19" ht="23.25" x14ac:dyDescent="0.35">
      <c r="A83" s="116" t="s">
        <v>48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</row>
    <row r="86" spans="1:19" x14ac:dyDescent="0.25">
      <c r="B86" s="64" t="s">
        <v>2</v>
      </c>
      <c r="C86" s="13" t="s">
        <v>144</v>
      </c>
      <c r="D86" s="13" t="s">
        <v>145</v>
      </c>
      <c r="E86" s="13" t="s">
        <v>146</v>
      </c>
      <c r="F86" s="13" t="s">
        <v>147</v>
      </c>
      <c r="G86" s="64" t="s">
        <v>46</v>
      </c>
    </row>
    <row r="87" spans="1:19" x14ac:dyDescent="0.25">
      <c r="B87" s="33" t="s">
        <v>53</v>
      </c>
      <c r="C87" s="31">
        <v>63.6</v>
      </c>
      <c r="D87" s="31">
        <v>9.1</v>
      </c>
      <c r="E87" s="31">
        <v>18.2</v>
      </c>
      <c r="F87" s="31">
        <v>9.1</v>
      </c>
      <c r="G87" s="133">
        <v>1</v>
      </c>
    </row>
    <row r="90" spans="1:19" ht="23.25" x14ac:dyDescent="0.35">
      <c r="A90" s="116" t="s">
        <v>54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</row>
    <row r="93" spans="1:19" x14ac:dyDescent="0.25">
      <c r="B93" s="64" t="s">
        <v>3</v>
      </c>
      <c r="C93" s="13" t="s">
        <v>144</v>
      </c>
      <c r="D93" s="13" t="s">
        <v>145</v>
      </c>
      <c r="E93" s="13" t="s">
        <v>146</v>
      </c>
      <c r="F93" s="13" t="s">
        <v>147</v>
      </c>
      <c r="G93" s="64" t="s">
        <v>46</v>
      </c>
    </row>
    <row r="94" spans="1:19" x14ac:dyDescent="0.25">
      <c r="B94" s="33" t="s">
        <v>57</v>
      </c>
      <c r="C94" s="69">
        <v>100</v>
      </c>
      <c r="D94" s="69"/>
      <c r="E94" s="69"/>
      <c r="F94" s="69"/>
      <c r="G94" s="133">
        <v>1</v>
      </c>
    </row>
    <row r="95" spans="1:19" x14ac:dyDescent="0.25">
      <c r="B95" s="33" t="s">
        <v>58</v>
      </c>
      <c r="C95" s="69">
        <v>40</v>
      </c>
      <c r="D95" s="69">
        <v>20</v>
      </c>
      <c r="E95" s="69">
        <v>40</v>
      </c>
      <c r="F95" s="69"/>
      <c r="G95" s="133">
        <v>1</v>
      </c>
    </row>
    <row r="98" spans="1:19" ht="15" customHeight="1" x14ac:dyDescent="0.25">
      <c r="A98" s="83" t="s">
        <v>75</v>
      </c>
      <c r="B98" s="23" t="s">
        <v>148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</row>
    <row r="99" spans="1:19" ht="15" customHeight="1" x14ac:dyDescent="0.25">
      <c r="A99" s="61" t="s">
        <v>77</v>
      </c>
      <c r="B99" s="26" t="s">
        <v>149</v>
      </c>
    </row>
    <row r="100" spans="1:19" ht="15" customHeight="1" x14ac:dyDescent="0.25">
      <c r="A100" s="83" t="s">
        <v>79</v>
      </c>
      <c r="B100" s="23" t="s">
        <v>150</v>
      </c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</row>
    <row r="101" spans="1:19" ht="15" customHeight="1" x14ac:dyDescent="0.25">
      <c r="A101" s="61" t="s">
        <v>81</v>
      </c>
      <c r="B101" s="26" t="s">
        <v>151</v>
      </c>
    </row>
    <row r="102" spans="1:19" ht="15" customHeight="1" x14ac:dyDescent="0.25">
      <c r="A102" s="83" t="s">
        <v>83</v>
      </c>
      <c r="B102" s="23" t="s">
        <v>152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</row>
    <row r="103" spans="1:19" ht="15" customHeight="1" x14ac:dyDescent="0.25">
      <c r="A103" s="61" t="s">
        <v>85</v>
      </c>
      <c r="B103" s="26" t="s">
        <v>153</v>
      </c>
    </row>
    <row r="106" spans="1:19" x14ac:dyDescent="0.25">
      <c r="B106" s="26"/>
      <c r="C106" s="13" t="s">
        <v>75</v>
      </c>
      <c r="D106" s="13" t="s">
        <v>154</v>
      </c>
      <c r="E106" s="13" t="s">
        <v>77</v>
      </c>
      <c r="F106" s="13" t="s">
        <v>155</v>
      </c>
      <c r="G106" s="13" t="s">
        <v>79</v>
      </c>
      <c r="H106" s="13" t="s">
        <v>156</v>
      </c>
      <c r="I106" s="13" t="s">
        <v>81</v>
      </c>
      <c r="J106" s="13" t="s">
        <v>157</v>
      </c>
      <c r="K106" s="13" t="s">
        <v>83</v>
      </c>
      <c r="L106" s="13" t="s">
        <v>158</v>
      </c>
      <c r="M106" s="13" t="s">
        <v>85</v>
      </c>
      <c r="N106" s="13" t="s">
        <v>159</v>
      </c>
      <c r="O106" s="13" t="s">
        <v>46</v>
      </c>
    </row>
    <row r="107" spans="1:19" x14ac:dyDescent="0.25">
      <c r="B107" s="87" t="s">
        <v>47</v>
      </c>
      <c r="C107" s="69">
        <v>8</v>
      </c>
      <c r="D107" s="31">
        <v>83.1</v>
      </c>
      <c r="E107" s="31">
        <v>8.1</v>
      </c>
      <c r="F107" s="31">
        <v>82.6</v>
      </c>
      <c r="G107" s="31">
        <v>8.1999999999999993</v>
      </c>
      <c r="H107" s="31">
        <v>83.1</v>
      </c>
      <c r="I107" s="31">
        <v>8.5</v>
      </c>
      <c r="J107" s="31">
        <v>82.6</v>
      </c>
      <c r="K107" s="31">
        <v>8.4</v>
      </c>
      <c r="L107" s="31">
        <v>82.6</v>
      </c>
      <c r="M107" s="31">
        <v>8.3000000000000007</v>
      </c>
      <c r="N107" s="31">
        <v>82.6</v>
      </c>
      <c r="O107" s="31">
        <v>8.1999999999999993</v>
      </c>
    </row>
    <row r="110" spans="1:19" ht="23.25" x14ac:dyDescent="0.35">
      <c r="A110" s="116" t="s">
        <v>48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</row>
    <row r="113" spans="1:19" x14ac:dyDescent="0.25">
      <c r="B113" s="45" t="s">
        <v>2</v>
      </c>
      <c r="C113" s="13" t="s">
        <v>75</v>
      </c>
      <c r="D113" s="45" t="s">
        <v>120</v>
      </c>
      <c r="E113" s="13" t="s">
        <v>77</v>
      </c>
      <c r="F113" s="45" t="s">
        <v>120</v>
      </c>
      <c r="G113" s="13" t="s">
        <v>79</v>
      </c>
      <c r="H113" s="45" t="s">
        <v>120</v>
      </c>
      <c r="I113" s="13" t="s">
        <v>81</v>
      </c>
      <c r="J113" s="45" t="s">
        <v>120</v>
      </c>
      <c r="K113" s="13" t="s">
        <v>83</v>
      </c>
      <c r="L113" s="45" t="s">
        <v>120</v>
      </c>
      <c r="M113" s="13" t="s">
        <v>85</v>
      </c>
      <c r="N113" s="45" t="s">
        <v>120</v>
      </c>
      <c r="O113" s="45" t="s">
        <v>121</v>
      </c>
    </row>
    <row r="114" spans="1:19" x14ac:dyDescent="0.25">
      <c r="B114" s="33" t="s">
        <v>18</v>
      </c>
      <c r="C114" s="69">
        <v>8.25</v>
      </c>
      <c r="D114" s="53">
        <v>0.27272727272727271</v>
      </c>
      <c r="E114" s="69">
        <v>8.75</v>
      </c>
      <c r="F114" s="53">
        <v>0.27272727272727271</v>
      </c>
      <c r="G114" s="69">
        <v>8.75</v>
      </c>
      <c r="H114" s="53">
        <v>0.27272727272727271</v>
      </c>
      <c r="I114" s="69">
        <v>8.75</v>
      </c>
      <c r="J114" s="53">
        <v>0.27272727272727271</v>
      </c>
      <c r="K114" s="69">
        <v>8.75</v>
      </c>
      <c r="L114" s="53">
        <v>0.27272727272727271</v>
      </c>
      <c r="M114" s="69">
        <v>8.625</v>
      </c>
      <c r="N114" s="53">
        <v>0.27272727272727271</v>
      </c>
      <c r="O114" s="69">
        <f>AVERAGE(C114,E114,G114,I114,K114,M114)</f>
        <v>8.6458333333333339</v>
      </c>
    </row>
    <row r="115" spans="1:19" x14ac:dyDescent="0.25">
      <c r="C115" s="76"/>
      <c r="D115" s="88"/>
      <c r="E115" s="76"/>
      <c r="F115" s="88"/>
      <c r="G115" s="76"/>
      <c r="H115" s="88"/>
      <c r="I115" s="76"/>
      <c r="J115" s="88"/>
      <c r="K115" s="76"/>
      <c r="L115" s="88"/>
      <c r="M115" s="76"/>
      <c r="N115" s="88"/>
      <c r="O115" s="76"/>
    </row>
    <row r="116" spans="1:19" x14ac:dyDescent="0.25">
      <c r="D116" s="76"/>
      <c r="G116" s="76"/>
      <c r="J116" s="76"/>
      <c r="M116" s="76"/>
      <c r="P116" s="76"/>
      <c r="S116" s="76"/>
    </row>
    <row r="117" spans="1:19" ht="23.25" x14ac:dyDescent="0.35">
      <c r="A117" s="116" t="s">
        <v>54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</row>
    <row r="118" spans="1:19" ht="15" customHeight="1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1:19" x14ac:dyDescent="0.25">
      <c r="D119" s="76"/>
      <c r="G119" s="76"/>
      <c r="J119" s="76"/>
      <c r="M119" s="76"/>
      <c r="P119" s="76"/>
      <c r="S119" s="76"/>
    </row>
    <row r="120" spans="1:19" x14ac:dyDescent="0.25">
      <c r="B120" s="45" t="s">
        <v>3</v>
      </c>
      <c r="C120" s="13" t="s">
        <v>75</v>
      </c>
      <c r="D120" s="45" t="s">
        <v>120</v>
      </c>
      <c r="E120" s="13" t="s">
        <v>77</v>
      </c>
      <c r="F120" s="45" t="s">
        <v>120</v>
      </c>
      <c r="G120" s="13" t="s">
        <v>79</v>
      </c>
      <c r="H120" s="45" t="s">
        <v>120</v>
      </c>
      <c r="I120" s="13" t="s">
        <v>81</v>
      </c>
      <c r="J120" s="45" t="s">
        <v>120</v>
      </c>
      <c r="K120" s="13" t="s">
        <v>83</v>
      </c>
      <c r="L120" s="45" t="s">
        <v>120</v>
      </c>
      <c r="M120" s="13" t="s">
        <v>85</v>
      </c>
      <c r="N120" s="45" t="s">
        <v>120</v>
      </c>
      <c r="O120" s="45" t="s">
        <v>121</v>
      </c>
    </row>
    <row r="121" spans="1:19" x14ac:dyDescent="0.25">
      <c r="B121" s="33" t="s">
        <v>57</v>
      </c>
      <c r="C121" s="69">
        <v>7.666666666666667</v>
      </c>
      <c r="D121" s="53">
        <v>0</v>
      </c>
      <c r="E121" s="69">
        <v>9</v>
      </c>
      <c r="F121" s="53">
        <v>0</v>
      </c>
      <c r="G121" s="69">
        <v>9</v>
      </c>
      <c r="H121" s="53">
        <v>0</v>
      </c>
      <c r="I121" s="69">
        <v>8.6666666666666661</v>
      </c>
      <c r="J121" s="53">
        <v>0</v>
      </c>
      <c r="K121" s="69">
        <v>8.6666666666666661</v>
      </c>
      <c r="L121" s="53">
        <v>0</v>
      </c>
      <c r="M121" s="69">
        <v>8.3333333333333339</v>
      </c>
      <c r="N121" s="53">
        <v>0</v>
      </c>
      <c r="O121" s="69">
        <f t="shared" ref="O121:O122" si="1">AVERAGE(C121,E121,G121,I121,K121,M121)</f>
        <v>8.5555555555555554</v>
      </c>
    </row>
    <row r="122" spans="1:19" x14ac:dyDescent="0.25">
      <c r="B122" s="33" t="s">
        <v>58</v>
      </c>
      <c r="C122" s="69">
        <v>8.6666666666666661</v>
      </c>
      <c r="D122" s="53">
        <v>0.4</v>
      </c>
      <c r="E122" s="69">
        <v>8.6666666666666661</v>
      </c>
      <c r="F122" s="53">
        <v>0.4</v>
      </c>
      <c r="G122" s="69">
        <v>8.6666666666666661</v>
      </c>
      <c r="H122" s="53">
        <v>0.4</v>
      </c>
      <c r="I122" s="69">
        <v>9</v>
      </c>
      <c r="J122" s="53">
        <v>0.4</v>
      </c>
      <c r="K122" s="69">
        <v>9</v>
      </c>
      <c r="L122" s="53">
        <v>0.4</v>
      </c>
      <c r="M122" s="69">
        <v>9</v>
      </c>
      <c r="N122" s="53">
        <v>0.4</v>
      </c>
      <c r="O122" s="69">
        <f t="shared" si="1"/>
        <v>8.8333333333333339</v>
      </c>
    </row>
  </sheetData>
  <sheetProtection algorithmName="SHA-512" hashValue="t+4/kM7pPtq83Slpw99wINIuLny/Lu3RzEk8V10VMZ/oxmEh7NhNE34OJuBBx/6xTMH4hp3lFB4iLhBPOmHUaQ==" saltValue="W3IU89oNt0SL6PN79czIlQ==" spinCount="100000" sheet="1" objects="1" scenarios="1"/>
  <mergeCells count="11">
    <mergeCell ref="E63:F63"/>
    <mergeCell ref="A83:S83"/>
    <mergeCell ref="A90:S90"/>
    <mergeCell ref="A110:S110"/>
    <mergeCell ref="A117:S117"/>
    <mergeCell ref="A53:S53"/>
    <mergeCell ref="A8:S8"/>
    <mergeCell ref="A12:S12"/>
    <mergeCell ref="D20:E20"/>
    <mergeCell ref="A40:S40"/>
    <mergeCell ref="A46:S46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0792-7EFE-4EA5-B2AA-3DEBF3297622}">
  <dimension ref="A1:FY188"/>
  <sheetViews>
    <sheetView workbookViewId="0">
      <selection activeCell="J10" sqref="J10"/>
    </sheetView>
  </sheetViews>
  <sheetFormatPr defaultRowHeight="15" x14ac:dyDescent="0.25"/>
  <cols>
    <col min="1" max="1" width="9.140625" style="2"/>
    <col min="2" max="2" width="31.85546875" style="2" customWidth="1"/>
    <col min="3" max="3" width="9.5703125" style="2" bestFit="1" customWidth="1"/>
    <col min="4" max="4" width="9.5703125" style="2" customWidth="1"/>
    <col min="5" max="5" width="8.42578125" style="2" customWidth="1"/>
    <col min="6" max="6" width="9.42578125" style="2" customWidth="1"/>
    <col min="7" max="7" width="8.85546875" style="2" customWidth="1"/>
    <col min="8" max="8" width="9.140625" style="2"/>
    <col min="9" max="9" width="7.140625" style="2" customWidth="1"/>
    <col min="10" max="16384" width="9.140625" style="2"/>
  </cols>
  <sheetData>
    <row r="1" spans="1:181" customForma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4">
      <c r="A7" s="124" t="s">
        <v>160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71"/>
      <c r="Q7" s="71"/>
    </row>
    <row r="8" spans="1:181" ht="15" customHeight="1" x14ac:dyDescent="0.4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71"/>
      <c r="Q8" s="71"/>
    </row>
    <row r="9" spans="1:181" ht="15" customHeight="1" x14ac:dyDescent="0.4">
      <c r="A9" s="19"/>
      <c r="B9" s="18" t="s">
        <v>33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71"/>
      <c r="Q9" s="71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20"/>
      <c r="Q11" s="20"/>
      <c r="R11" s="20"/>
      <c r="S11" s="20"/>
    </row>
    <row r="13" spans="1:181" ht="15.75" x14ac:dyDescent="0.25">
      <c r="A13" s="21" t="s">
        <v>161</v>
      </c>
    </row>
    <row r="14" spans="1:181" x14ac:dyDescent="0.25">
      <c r="A14" s="89"/>
    </row>
    <row r="15" spans="1:181" ht="15" customHeight="1" x14ac:dyDescent="0.4">
      <c r="A15" s="22" t="s">
        <v>75</v>
      </c>
      <c r="B15" s="90" t="s">
        <v>162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91"/>
      <c r="O15" s="91"/>
      <c r="P15" s="72"/>
      <c r="Q15" s="72"/>
    </row>
    <row r="16" spans="1:181" ht="15" customHeight="1" x14ac:dyDescent="0.4">
      <c r="A16" s="25" t="s">
        <v>77</v>
      </c>
      <c r="B16" s="57" t="s">
        <v>163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7" ht="15" customHeight="1" x14ac:dyDescent="0.4">
      <c r="A17" s="22" t="s">
        <v>79</v>
      </c>
      <c r="B17" s="90" t="s">
        <v>164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91"/>
      <c r="O17" s="91"/>
      <c r="P17" s="72"/>
      <c r="Q17" s="72"/>
    </row>
    <row r="18" spans="1:17" x14ac:dyDescent="0.25">
      <c r="A18" s="25" t="s">
        <v>81</v>
      </c>
      <c r="B18" s="57" t="s">
        <v>165</v>
      </c>
    </row>
    <row r="19" spans="1:17" ht="15" customHeight="1" x14ac:dyDescent="0.4">
      <c r="A19" s="22" t="s">
        <v>83</v>
      </c>
      <c r="B19" s="90" t="s">
        <v>166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91"/>
      <c r="O19" s="91"/>
      <c r="P19" s="72"/>
      <c r="Q19" s="72"/>
    </row>
    <row r="20" spans="1:17" x14ac:dyDescent="0.25">
      <c r="A20" s="25"/>
      <c r="B20" s="26"/>
    </row>
    <row r="22" spans="1:17" x14ac:dyDescent="0.25">
      <c r="B22" s="26"/>
      <c r="C22" s="44" t="s">
        <v>144</v>
      </c>
      <c r="D22" s="44" t="s">
        <v>145</v>
      </c>
      <c r="E22" s="44" t="s">
        <v>146</v>
      </c>
      <c r="F22" s="44" t="s">
        <v>147</v>
      </c>
      <c r="G22" s="44" t="s">
        <v>167</v>
      </c>
    </row>
    <row r="23" spans="1:17" x14ac:dyDescent="0.25">
      <c r="B23" s="58" t="s">
        <v>47</v>
      </c>
      <c r="C23" s="69">
        <v>17.8</v>
      </c>
      <c r="D23" s="69">
        <v>16.899999999999999</v>
      </c>
      <c r="E23" s="69">
        <v>10</v>
      </c>
      <c r="F23" s="69">
        <v>8.1999999999999993</v>
      </c>
      <c r="G23" s="69">
        <v>47</v>
      </c>
    </row>
    <row r="24" spans="1:17" x14ac:dyDescent="0.25">
      <c r="B24" s="61"/>
      <c r="C24" s="43"/>
      <c r="D24" s="43"/>
      <c r="E24" s="43"/>
      <c r="F24" s="43"/>
      <c r="G24" s="43"/>
    </row>
    <row r="25" spans="1:17" x14ac:dyDescent="0.25">
      <c r="B25" s="61"/>
      <c r="C25" s="43"/>
      <c r="D25" s="43"/>
      <c r="E25" s="43"/>
      <c r="F25" s="43"/>
      <c r="G25" s="43"/>
    </row>
    <row r="26" spans="1:17" x14ac:dyDescent="0.25">
      <c r="B26" s="61"/>
      <c r="C26" s="43"/>
      <c r="D26" s="43"/>
      <c r="E26" s="43"/>
      <c r="F26" s="43"/>
      <c r="G26" s="43"/>
    </row>
    <row r="27" spans="1:17" x14ac:dyDescent="0.25">
      <c r="B27" s="61"/>
      <c r="C27" s="43"/>
      <c r="D27" s="43"/>
      <c r="E27" s="43"/>
      <c r="F27" s="43"/>
      <c r="G27" s="43"/>
    </row>
    <row r="28" spans="1:17" x14ac:dyDescent="0.25">
      <c r="B28" s="61"/>
      <c r="C28" s="43"/>
      <c r="D28" s="43"/>
      <c r="E28" s="43"/>
      <c r="F28" s="43"/>
      <c r="G28" s="43"/>
    </row>
    <row r="29" spans="1:17" x14ac:dyDescent="0.25">
      <c r="B29" s="61"/>
      <c r="C29" s="43"/>
      <c r="D29" s="43"/>
      <c r="E29" s="43"/>
      <c r="F29" s="43"/>
      <c r="G29" s="43"/>
    </row>
    <row r="30" spans="1:17" x14ac:dyDescent="0.25">
      <c r="B30" s="61"/>
      <c r="C30" s="43"/>
      <c r="D30" s="43"/>
      <c r="E30" s="43"/>
      <c r="F30" s="43"/>
      <c r="G30" s="43"/>
    </row>
    <row r="31" spans="1:17" x14ac:dyDescent="0.25">
      <c r="B31" s="61"/>
      <c r="C31" s="43"/>
      <c r="D31" s="43"/>
      <c r="E31" s="43"/>
      <c r="F31" s="43"/>
      <c r="G31" s="43"/>
    </row>
    <row r="32" spans="1:17" x14ac:dyDescent="0.25">
      <c r="B32" s="61"/>
      <c r="C32" s="43"/>
      <c r="D32" s="43"/>
      <c r="E32" s="43"/>
      <c r="F32" s="43"/>
      <c r="G32" s="43"/>
    </row>
    <row r="33" spans="1:19" x14ac:dyDescent="0.25">
      <c r="B33" s="61"/>
      <c r="C33" s="43"/>
      <c r="D33" s="43"/>
      <c r="E33" s="43"/>
      <c r="F33" s="43"/>
      <c r="G33" s="43"/>
    </row>
    <row r="34" spans="1:19" x14ac:dyDescent="0.25">
      <c r="B34" s="61"/>
      <c r="C34" s="43"/>
      <c r="D34" s="43"/>
      <c r="E34" s="43"/>
      <c r="F34" s="43"/>
      <c r="G34" s="43"/>
    </row>
    <row r="35" spans="1:19" x14ac:dyDescent="0.25">
      <c r="B35" s="61"/>
      <c r="C35" s="43"/>
      <c r="D35" s="43"/>
      <c r="E35" s="43"/>
      <c r="F35" s="43"/>
      <c r="G35" s="43"/>
    </row>
    <row r="36" spans="1:19" x14ac:dyDescent="0.25">
      <c r="B36" s="61"/>
      <c r="C36" s="43"/>
      <c r="D36" s="43"/>
      <c r="E36" s="43"/>
      <c r="F36" s="43"/>
      <c r="G36" s="43"/>
    </row>
    <row r="37" spans="1:19" x14ac:dyDescent="0.25">
      <c r="B37" s="61"/>
      <c r="C37" s="43"/>
      <c r="D37" s="43"/>
      <c r="E37" s="43"/>
      <c r="F37" s="43"/>
      <c r="G37" s="43"/>
    </row>
    <row r="38" spans="1:19" x14ac:dyDescent="0.25">
      <c r="B38" s="61"/>
      <c r="C38" s="43"/>
      <c r="D38" s="43"/>
      <c r="E38" s="43"/>
      <c r="F38" s="43"/>
      <c r="G38" s="43"/>
    </row>
    <row r="39" spans="1:19" x14ac:dyDescent="0.25">
      <c r="B39" s="61"/>
      <c r="C39" s="43"/>
      <c r="D39" s="43"/>
      <c r="E39" s="43"/>
      <c r="F39" s="43"/>
      <c r="G39" s="43"/>
    </row>
    <row r="40" spans="1:19" x14ac:dyDescent="0.25">
      <c r="B40" s="61"/>
      <c r="C40" s="43"/>
      <c r="D40" s="43"/>
      <c r="E40" s="43"/>
      <c r="F40" s="43"/>
      <c r="G40" s="43"/>
    </row>
    <row r="41" spans="1:19" x14ac:dyDescent="0.25">
      <c r="B41" s="61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68"/>
    </row>
    <row r="42" spans="1:19" x14ac:dyDescent="0.25">
      <c r="B42" s="92"/>
    </row>
    <row r="43" spans="1:19" ht="23.25" x14ac:dyDescent="0.35">
      <c r="A43" s="116" t="s">
        <v>48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20"/>
      <c r="Q43" s="20"/>
      <c r="R43" s="20"/>
      <c r="S43" s="20"/>
    </row>
    <row r="46" spans="1:19" x14ac:dyDescent="0.25">
      <c r="B46" s="64" t="s">
        <v>2</v>
      </c>
      <c r="C46" s="44" t="s">
        <v>144</v>
      </c>
      <c r="D46" s="44" t="s">
        <v>145</v>
      </c>
      <c r="E46" s="44" t="s">
        <v>146</v>
      </c>
      <c r="F46" s="44" t="s">
        <v>147</v>
      </c>
      <c r="G46" s="44" t="s">
        <v>167</v>
      </c>
      <c r="H46" s="64" t="s">
        <v>46</v>
      </c>
    </row>
    <row r="47" spans="1:19" x14ac:dyDescent="0.25">
      <c r="B47" s="33" t="s">
        <v>49</v>
      </c>
      <c r="C47" s="69">
        <v>13.3</v>
      </c>
      <c r="D47" s="69">
        <v>33.299999999999997</v>
      </c>
      <c r="E47" s="69">
        <v>20</v>
      </c>
      <c r="F47" s="69"/>
      <c r="G47" s="69">
        <v>33.299999999999997</v>
      </c>
      <c r="H47" s="135">
        <v>1</v>
      </c>
    </row>
    <row r="48" spans="1:19" x14ac:dyDescent="0.25">
      <c r="B48" s="33" t="s">
        <v>50</v>
      </c>
      <c r="C48" s="69">
        <v>33.299999999999997</v>
      </c>
      <c r="D48" s="69"/>
      <c r="E48" s="69"/>
      <c r="F48" s="69"/>
      <c r="G48" s="69">
        <v>66.7</v>
      </c>
      <c r="H48" s="135">
        <v>1</v>
      </c>
    </row>
    <row r="49" spans="1:19" x14ac:dyDescent="0.25">
      <c r="B49" s="33" t="s">
        <v>51</v>
      </c>
      <c r="C49" s="69">
        <v>30</v>
      </c>
      <c r="D49" s="69">
        <v>20</v>
      </c>
      <c r="E49" s="69"/>
      <c r="F49" s="69">
        <v>10</v>
      </c>
      <c r="G49" s="69">
        <v>40</v>
      </c>
      <c r="H49" s="135">
        <v>1</v>
      </c>
    </row>
    <row r="50" spans="1:19" x14ac:dyDescent="0.25">
      <c r="B50" s="33" t="s">
        <v>52</v>
      </c>
      <c r="C50" s="69">
        <v>14.4</v>
      </c>
      <c r="D50" s="69">
        <v>16.100000000000001</v>
      </c>
      <c r="E50" s="69">
        <v>10.3</v>
      </c>
      <c r="F50" s="69">
        <v>9.1999999999999993</v>
      </c>
      <c r="G50" s="69">
        <v>50</v>
      </c>
      <c r="H50" s="135">
        <v>1</v>
      </c>
    </row>
    <row r="51" spans="1:19" x14ac:dyDescent="0.25">
      <c r="B51" s="33" t="s">
        <v>53</v>
      </c>
      <c r="C51" s="69">
        <v>54.5</v>
      </c>
      <c r="D51" s="69">
        <v>18.2</v>
      </c>
      <c r="E51" s="69">
        <v>9.1</v>
      </c>
      <c r="F51" s="69">
        <v>9.1</v>
      </c>
      <c r="G51" s="69">
        <v>9.1</v>
      </c>
      <c r="H51" s="135">
        <v>1</v>
      </c>
    </row>
    <row r="54" spans="1:19" ht="23.25" x14ac:dyDescent="0.35">
      <c r="A54" s="116" t="s">
        <v>54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20"/>
      <c r="Q54" s="20"/>
      <c r="R54" s="20"/>
      <c r="S54" s="20"/>
    </row>
    <row r="57" spans="1:19" x14ac:dyDescent="0.25">
      <c r="B57" s="64" t="s">
        <v>3</v>
      </c>
      <c r="C57" s="44" t="s">
        <v>144</v>
      </c>
      <c r="D57" s="44" t="s">
        <v>145</v>
      </c>
      <c r="E57" s="44" t="s">
        <v>146</v>
      </c>
      <c r="F57" s="44" t="s">
        <v>147</v>
      </c>
      <c r="G57" s="44" t="s">
        <v>167</v>
      </c>
      <c r="H57" s="64" t="s">
        <v>46</v>
      </c>
    </row>
    <row r="58" spans="1:19" x14ac:dyDescent="0.25">
      <c r="B58" s="33" t="s">
        <v>55</v>
      </c>
      <c r="C58" s="69">
        <v>33.299999999999997</v>
      </c>
      <c r="D58" s="69"/>
      <c r="E58" s="69"/>
      <c r="F58" s="69"/>
      <c r="G58" s="69">
        <v>66.7</v>
      </c>
      <c r="H58" s="135">
        <v>1</v>
      </c>
    </row>
    <row r="59" spans="1:19" x14ac:dyDescent="0.25">
      <c r="B59" s="33" t="s">
        <v>56</v>
      </c>
      <c r="C59" s="69">
        <v>14.4</v>
      </c>
      <c r="D59" s="69">
        <v>16.100000000000001</v>
      </c>
      <c r="E59" s="69">
        <v>10.3</v>
      </c>
      <c r="F59" s="69">
        <v>9.1999999999999993</v>
      </c>
      <c r="G59" s="69">
        <v>50</v>
      </c>
      <c r="H59" s="135">
        <v>1</v>
      </c>
    </row>
    <row r="60" spans="1:19" x14ac:dyDescent="0.25">
      <c r="B60" s="33" t="s">
        <v>57</v>
      </c>
      <c r="C60" s="69">
        <v>66.7</v>
      </c>
      <c r="D60" s="69">
        <v>33.299999999999997</v>
      </c>
      <c r="E60" s="69"/>
      <c r="F60" s="69"/>
      <c r="G60" s="69"/>
      <c r="H60" s="135">
        <v>1</v>
      </c>
    </row>
    <row r="61" spans="1:19" x14ac:dyDescent="0.25">
      <c r="B61" s="33" t="s">
        <v>58</v>
      </c>
      <c r="C61" s="69">
        <v>20</v>
      </c>
      <c r="D61" s="69">
        <v>20</v>
      </c>
      <c r="E61" s="69">
        <v>20</v>
      </c>
      <c r="F61" s="69">
        <v>20</v>
      </c>
      <c r="G61" s="69">
        <v>20</v>
      </c>
      <c r="H61" s="135">
        <v>1</v>
      </c>
    </row>
    <row r="62" spans="1:19" x14ac:dyDescent="0.25">
      <c r="B62" s="33" t="s">
        <v>59</v>
      </c>
      <c r="C62" s="69">
        <v>30</v>
      </c>
      <c r="D62" s="69">
        <v>20</v>
      </c>
      <c r="E62" s="69"/>
      <c r="F62" s="69">
        <v>10</v>
      </c>
      <c r="G62" s="69">
        <v>40</v>
      </c>
      <c r="H62" s="135">
        <v>1</v>
      </c>
    </row>
    <row r="63" spans="1:19" x14ac:dyDescent="0.25">
      <c r="B63" s="33" t="s">
        <v>60</v>
      </c>
      <c r="C63" s="69">
        <v>13.3</v>
      </c>
      <c r="D63" s="69">
        <v>33.299999999999997</v>
      </c>
      <c r="E63" s="69">
        <v>20</v>
      </c>
      <c r="F63" s="69"/>
      <c r="G63" s="69">
        <v>33.299999999999997</v>
      </c>
      <c r="H63" s="135">
        <v>1</v>
      </c>
    </row>
    <row r="64" spans="1:19" x14ac:dyDescent="0.25">
      <c r="B64" s="33" t="s">
        <v>61</v>
      </c>
      <c r="C64" s="69">
        <v>100</v>
      </c>
      <c r="D64" s="69"/>
      <c r="E64" s="69"/>
      <c r="F64" s="69"/>
      <c r="G64" s="69"/>
      <c r="H64" s="135">
        <v>1</v>
      </c>
    </row>
    <row r="65" spans="1:19" x14ac:dyDescent="0.25">
      <c r="B65" s="26"/>
      <c r="C65" s="43"/>
      <c r="D65" s="43"/>
      <c r="E65" s="43"/>
      <c r="F65" s="43"/>
      <c r="G65" s="43"/>
      <c r="H65" s="93"/>
    </row>
    <row r="67" spans="1:19" ht="23.25" x14ac:dyDescent="0.35">
      <c r="A67" s="116" t="s">
        <v>23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20"/>
      <c r="Q67" s="20"/>
      <c r="R67" s="20"/>
      <c r="S67" s="20"/>
    </row>
    <row r="70" spans="1:19" ht="15.75" x14ac:dyDescent="0.25">
      <c r="A70" s="21" t="s">
        <v>168</v>
      </c>
    </row>
    <row r="72" spans="1:19" ht="15" customHeight="1" x14ac:dyDescent="0.4">
      <c r="A72" s="22" t="s">
        <v>75</v>
      </c>
      <c r="B72" s="90" t="s">
        <v>169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91"/>
      <c r="O72" s="91"/>
      <c r="P72" s="72"/>
      <c r="Q72" s="72"/>
    </row>
    <row r="73" spans="1:19" ht="15" customHeight="1" x14ac:dyDescent="0.4">
      <c r="A73" s="25" t="s">
        <v>77</v>
      </c>
      <c r="B73" s="57" t="s">
        <v>170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9" ht="15" customHeight="1" x14ac:dyDescent="0.4">
      <c r="A74" s="22" t="s">
        <v>79</v>
      </c>
      <c r="B74" s="90" t="s">
        <v>171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91"/>
      <c r="O74" s="91"/>
      <c r="P74" s="72"/>
      <c r="Q74" s="72"/>
    </row>
    <row r="75" spans="1:19" x14ac:dyDescent="0.25">
      <c r="A75" s="25" t="s">
        <v>81</v>
      </c>
      <c r="B75" s="57" t="s">
        <v>172</v>
      </c>
    </row>
    <row r="76" spans="1:19" ht="15" customHeight="1" x14ac:dyDescent="0.4">
      <c r="A76" s="22" t="s">
        <v>83</v>
      </c>
      <c r="B76" s="90" t="s">
        <v>173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91"/>
      <c r="O76" s="91"/>
      <c r="P76" s="72"/>
      <c r="Q76" s="72"/>
    </row>
    <row r="77" spans="1:19" ht="15" customHeight="1" x14ac:dyDescent="0.4">
      <c r="A77" s="25" t="s">
        <v>85</v>
      </c>
      <c r="B77" s="57" t="s">
        <v>174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72"/>
      <c r="O77" s="72"/>
      <c r="P77" s="72"/>
      <c r="Q77" s="72"/>
    </row>
    <row r="78" spans="1:19" ht="15" customHeight="1" x14ac:dyDescent="0.4">
      <c r="A78" s="25"/>
      <c r="B78" s="5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72"/>
      <c r="O78" s="72"/>
      <c r="P78" s="72"/>
      <c r="Q78" s="72"/>
    </row>
    <row r="79" spans="1:19" ht="15" customHeight="1" x14ac:dyDescent="0.4">
      <c r="A79" s="25"/>
      <c r="B79" s="5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72"/>
      <c r="O79" s="72"/>
      <c r="P79" s="72"/>
      <c r="Q79" s="72"/>
    </row>
    <row r="80" spans="1:19" x14ac:dyDescent="0.25">
      <c r="B80" s="26"/>
      <c r="C80" s="46" t="s">
        <v>144</v>
      </c>
      <c r="D80" s="46" t="s">
        <v>145</v>
      </c>
      <c r="E80" s="46" t="s">
        <v>146</v>
      </c>
      <c r="F80" s="46" t="s">
        <v>147</v>
      </c>
      <c r="G80" s="46" t="s">
        <v>167</v>
      </c>
      <c r="H80" s="46" t="s">
        <v>175</v>
      </c>
      <c r="I80" s="46" t="s">
        <v>46</v>
      </c>
    </row>
    <row r="81" spans="2:9" x14ac:dyDescent="0.25">
      <c r="B81" s="30" t="s">
        <v>47</v>
      </c>
      <c r="C81" s="69">
        <v>2.7</v>
      </c>
      <c r="D81" s="69">
        <v>2.7</v>
      </c>
      <c r="E81" s="69">
        <v>5</v>
      </c>
      <c r="F81" s="69">
        <v>47</v>
      </c>
      <c r="G81" s="69">
        <v>13.7</v>
      </c>
      <c r="H81" s="69">
        <v>28.8</v>
      </c>
      <c r="I81" s="133">
        <v>1</v>
      </c>
    </row>
    <row r="82" spans="2:9" x14ac:dyDescent="0.25">
      <c r="C82" s="94"/>
    </row>
    <row r="83" spans="2:9" x14ac:dyDescent="0.25">
      <c r="C83" s="94"/>
    </row>
    <row r="84" spans="2:9" x14ac:dyDescent="0.25">
      <c r="C84" s="94"/>
    </row>
    <row r="85" spans="2:9" x14ac:dyDescent="0.25">
      <c r="C85" s="94"/>
    </row>
    <row r="86" spans="2:9" x14ac:dyDescent="0.25">
      <c r="C86" s="94"/>
    </row>
    <row r="87" spans="2:9" x14ac:dyDescent="0.25">
      <c r="C87" s="94"/>
    </row>
    <row r="88" spans="2:9" x14ac:dyDescent="0.25">
      <c r="C88" s="94"/>
    </row>
    <row r="89" spans="2:9" x14ac:dyDescent="0.25">
      <c r="C89" s="94"/>
    </row>
    <row r="90" spans="2:9" x14ac:dyDescent="0.25">
      <c r="C90" s="94"/>
    </row>
    <row r="91" spans="2:9" x14ac:dyDescent="0.25">
      <c r="C91" s="94"/>
    </row>
    <row r="92" spans="2:9" x14ac:dyDescent="0.25">
      <c r="C92" s="94"/>
    </row>
    <row r="93" spans="2:9" x14ac:dyDescent="0.25">
      <c r="C93" s="94"/>
    </row>
    <row r="94" spans="2:9" x14ac:dyDescent="0.25">
      <c r="C94" s="94"/>
    </row>
    <row r="95" spans="2:9" x14ac:dyDescent="0.25">
      <c r="C95" s="94"/>
    </row>
    <row r="96" spans="2:9" x14ac:dyDescent="0.25">
      <c r="C96" s="94"/>
    </row>
    <row r="97" spans="1:19" x14ac:dyDescent="0.25">
      <c r="C97" s="94"/>
    </row>
    <row r="98" spans="1:19" x14ac:dyDescent="0.25">
      <c r="C98" s="94"/>
    </row>
    <row r="99" spans="1:19" x14ac:dyDescent="0.25">
      <c r="C99" s="94"/>
    </row>
    <row r="100" spans="1:19" x14ac:dyDescent="0.25">
      <c r="C100" s="94"/>
    </row>
    <row r="101" spans="1:19" x14ac:dyDescent="0.25">
      <c r="C101" s="94"/>
    </row>
    <row r="102" spans="1:19" x14ac:dyDescent="0.25">
      <c r="B102" s="92"/>
    </row>
    <row r="103" spans="1:19" ht="23.25" x14ac:dyDescent="0.35">
      <c r="A103" s="116" t="s">
        <v>48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20"/>
      <c r="Q103" s="20"/>
      <c r="R103" s="20"/>
      <c r="S103" s="20"/>
    </row>
    <row r="106" spans="1:19" x14ac:dyDescent="0.25">
      <c r="B106" s="46" t="s">
        <v>2</v>
      </c>
      <c r="C106" s="46" t="s">
        <v>144</v>
      </c>
      <c r="D106" s="46" t="s">
        <v>145</v>
      </c>
      <c r="E106" s="46" t="s">
        <v>146</v>
      </c>
      <c r="F106" s="46" t="s">
        <v>147</v>
      </c>
      <c r="G106" s="46" t="s">
        <v>167</v>
      </c>
      <c r="H106" s="46" t="s">
        <v>175</v>
      </c>
      <c r="I106" s="46" t="s">
        <v>46</v>
      </c>
    </row>
    <row r="107" spans="1:19" x14ac:dyDescent="0.25">
      <c r="B107" s="33" t="s">
        <v>49</v>
      </c>
      <c r="C107" s="69"/>
      <c r="D107" s="69">
        <v>6.7</v>
      </c>
      <c r="E107" s="69">
        <v>6.7</v>
      </c>
      <c r="F107" s="69">
        <v>73.3</v>
      </c>
      <c r="G107" s="69">
        <v>13.3</v>
      </c>
      <c r="H107" s="69"/>
      <c r="I107" s="133">
        <v>1</v>
      </c>
    </row>
    <row r="108" spans="1:19" x14ac:dyDescent="0.25">
      <c r="B108" s="33" t="s">
        <v>50</v>
      </c>
      <c r="C108" s="69">
        <v>11.1</v>
      </c>
      <c r="D108" s="69"/>
      <c r="E108" s="69"/>
      <c r="F108" s="69">
        <v>33.299999999999997</v>
      </c>
      <c r="G108" s="69">
        <v>22.2</v>
      </c>
      <c r="H108" s="69">
        <v>33.299999999999997</v>
      </c>
      <c r="I108" s="133">
        <v>1</v>
      </c>
    </row>
    <row r="109" spans="1:19" x14ac:dyDescent="0.25">
      <c r="B109" s="33" t="s">
        <v>51</v>
      </c>
      <c r="C109" s="69">
        <v>20</v>
      </c>
      <c r="D109" s="69"/>
      <c r="E109" s="69">
        <v>10</v>
      </c>
      <c r="F109" s="69">
        <v>50</v>
      </c>
      <c r="G109" s="69">
        <v>20</v>
      </c>
      <c r="H109" s="69"/>
      <c r="I109" s="133">
        <v>1</v>
      </c>
    </row>
    <row r="110" spans="1:19" x14ac:dyDescent="0.25">
      <c r="B110" s="33" t="s">
        <v>52</v>
      </c>
      <c r="C110" s="69">
        <v>1.1000000000000001</v>
      </c>
      <c r="D110" s="69">
        <v>2.2999999999999998</v>
      </c>
      <c r="E110" s="69">
        <v>5.2</v>
      </c>
      <c r="F110" s="69">
        <v>44.3</v>
      </c>
      <c r="G110" s="69">
        <v>13.2</v>
      </c>
      <c r="H110" s="69">
        <v>33.9</v>
      </c>
      <c r="I110" s="133">
        <v>1</v>
      </c>
    </row>
    <row r="111" spans="1:19" x14ac:dyDescent="0.25">
      <c r="B111" s="33" t="s">
        <v>53</v>
      </c>
      <c r="C111" s="69">
        <v>9.1</v>
      </c>
      <c r="D111" s="69">
        <v>9.1</v>
      </c>
      <c r="E111" s="69"/>
      <c r="F111" s="69">
        <v>63.6</v>
      </c>
      <c r="G111" s="69">
        <v>9.1</v>
      </c>
      <c r="H111" s="69">
        <v>9.1</v>
      </c>
      <c r="I111" s="133">
        <v>1</v>
      </c>
    </row>
    <row r="114" spans="1:19" ht="23.25" x14ac:dyDescent="0.35">
      <c r="A114" s="116" t="s">
        <v>54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20"/>
      <c r="Q114" s="20"/>
      <c r="R114" s="20"/>
      <c r="S114" s="20"/>
    </row>
    <row r="117" spans="1:19" x14ac:dyDescent="0.25">
      <c r="B117" s="64" t="s">
        <v>3</v>
      </c>
      <c r="C117" s="44" t="s">
        <v>144</v>
      </c>
      <c r="D117" s="44" t="s">
        <v>145</v>
      </c>
      <c r="E117" s="44" t="s">
        <v>146</v>
      </c>
      <c r="F117" s="44" t="s">
        <v>147</v>
      </c>
      <c r="G117" s="44" t="s">
        <v>167</v>
      </c>
      <c r="H117" s="44" t="s">
        <v>175</v>
      </c>
      <c r="I117" s="64" t="s">
        <v>46</v>
      </c>
    </row>
    <row r="118" spans="1:19" x14ac:dyDescent="0.25">
      <c r="B118" s="33" t="s">
        <v>55</v>
      </c>
      <c r="C118" s="69">
        <v>11.1</v>
      </c>
      <c r="D118" s="69"/>
      <c r="E118" s="69"/>
      <c r="F118" s="69">
        <v>33.299999999999997</v>
      </c>
      <c r="G118" s="69">
        <v>22.2</v>
      </c>
      <c r="H118" s="69">
        <v>33.299999999999997</v>
      </c>
      <c r="I118" s="133">
        <v>1</v>
      </c>
    </row>
    <row r="119" spans="1:19" x14ac:dyDescent="0.25">
      <c r="B119" s="33" t="s">
        <v>56</v>
      </c>
      <c r="C119" s="69">
        <v>1.1000000000000001</v>
      </c>
      <c r="D119" s="69">
        <v>2.2999999999999998</v>
      </c>
      <c r="E119" s="69">
        <v>5.2</v>
      </c>
      <c r="F119" s="69">
        <v>44.3</v>
      </c>
      <c r="G119" s="69">
        <v>13.2</v>
      </c>
      <c r="H119" s="69">
        <v>33.9</v>
      </c>
      <c r="I119" s="133">
        <v>1</v>
      </c>
    </row>
    <row r="120" spans="1:19" x14ac:dyDescent="0.25">
      <c r="B120" s="33" t="s">
        <v>57</v>
      </c>
      <c r="C120" s="69" t="s">
        <v>8</v>
      </c>
      <c r="D120" s="69"/>
      <c r="E120" s="69"/>
      <c r="F120" s="69">
        <v>100</v>
      </c>
      <c r="G120" s="69"/>
      <c r="H120" s="69"/>
      <c r="I120" s="133">
        <v>1</v>
      </c>
    </row>
    <row r="121" spans="1:19" x14ac:dyDescent="0.25">
      <c r="B121" s="33" t="s">
        <v>58</v>
      </c>
      <c r="C121" s="69" t="s">
        <v>8</v>
      </c>
      <c r="D121" s="69">
        <v>20</v>
      </c>
      <c r="E121" s="69"/>
      <c r="F121" s="69">
        <v>40</v>
      </c>
      <c r="G121" s="69">
        <v>20</v>
      </c>
      <c r="H121" s="69">
        <v>20</v>
      </c>
      <c r="I121" s="133">
        <v>1</v>
      </c>
    </row>
    <row r="122" spans="1:19" x14ac:dyDescent="0.25">
      <c r="B122" s="33" t="s">
        <v>59</v>
      </c>
      <c r="C122" s="69">
        <v>20</v>
      </c>
      <c r="D122" s="69"/>
      <c r="E122" s="69">
        <v>10</v>
      </c>
      <c r="F122" s="69">
        <v>50</v>
      </c>
      <c r="G122" s="69">
        <v>20</v>
      </c>
      <c r="H122" s="69"/>
      <c r="I122" s="133">
        <v>1</v>
      </c>
    </row>
    <row r="123" spans="1:19" x14ac:dyDescent="0.25">
      <c r="B123" s="33" t="s">
        <v>60</v>
      </c>
      <c r="C123" s="69"/>
      <c r="D123" s="69">
        <v>6.7</v>
      </c>
      <c r="E123" s="69">
        <v>6.7</v>
      </c>
      <c r="F123" s="69">
        <v>73.3</v>
      </c>
      <c r="G123" s="69">
        <v>13.3</v>
      </c>
      <c r="H123" s="69"/>
      <c r="I123" s="133">
        <v>1</v>
      </c>
    </row>
    <row r="124" spans="1:19" x14ac:dyDescent="0.25">
      <c r="B124" s="33" t="s">
        <v>61</v>
      </c>
      <c r="C124" s="69">
        <v>33.299999999999997</v>
      </c>
      <c r="D124" s="69"/>
      <c r="E124" s="69"/>
      <c r="F124" s="69">
        <v>66.7</v>
      </c>
      <c r="G124" s="69"/>
      <c r="H124" s="69"/>
      <c r="I124" s="133">
        <v>1</v>
      </c>
    </row>
    <row r="127" spans="1:19" ht="23.25" x14ac:dyDescent="0.35">
      <c r="A127" s="116" t="s">
        <v>23</v>
      </c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20"/>
      <c r="Q127" s="20"/>
      <c r="R127" s="20"/>
      <c r="S127" s="20"/>
    </row>
    <row r="130" spans="1:15" x14ac:dyDescent="0.25">
      <c r="A130" s="22" t="s">
        <v>75</v>
      </c>
      <c r="B130" s="90" t="s">
        <v>176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</row>
    <row r="131" spans="1:15" x14ac:dyDescent="0.25">
      <c r="A131" s="25" t="s">
        <v>77</v>
      </c>
      <c r="B131" s="57" t="s">
        <v>177</v>
      </c>
    </row>
    <row r="132" spans="1:15" x14ac:dyDescent="0.25">
      <c r="A132" s="22" t="s">
        <v>79</v>
      </c>
      <c r="B132" s="90" t="s">
        <v>178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</row>
    <row r="133" spans="1:15" x14ac:dyDescent="0.25">
      <c r="A133" s="25" t="s">
        <v>81</v>
      </c>
      <c r="B133" s="57" t="s">
        <v>179</v>
      </c>
    </row>
    <row r="134" spans="1:15" x14ac:dyDescent="0.25">
      <c r="A134" s="22" t="s">
        <v>83</v>
      </c>
      <c r="B134" s="90" t="s">
        <v>180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</row>
    <row r="135" spans="1:15" x14ac:dyDescent="0.25">
      <c r="A135" s="25" t="s">
        <v>85</v>
      </c>
      <c r="B135" s="57" t="s">
        <v>181</v>
      </c>
    </row>
    <row r="138" spans="1:15" x14ac:dyDescent="0.25">
      <c r="B138" s="26"/>
      <c r="C138" s="44" t="s">
        <v>144</v>
      </c>
      <c r="D138" s="64" t="s">
        <v>118</v>
      </c>
      <c r="E138" s="44" t="s">
        <v>145</v>
      </c>
      <c r="F138" s="64" t="s">
        <v>118</v>
      </c>
      <c r="G138" s="44" t="s">
        <v>146</v>
      </c>
      <c r="H138" s="64" t="s">
        <v>118</v>
      </c>
      <c r="I138" s="44" t="s">
        <v>147</v>
      </c>
      <c r="J138" s="64" t="s">
        <v>118</v>
      </c>
      <c r="K138" s="44" t="s">
        <v>167</v>
      </c>
      <c r="L138" s="64" t="s">
        <v>118</v>
      </c>
      <c r="M138" s="44" t="s">
        <v>175</v>
      </c>
      <c r="N138" s="64" t="s">
        <v>118</v>
      </c>
      <c r="O138" s="44" t="s">
        <v>119</v>
      </c>
    </row>
    <row r="139" spans="1:15" x14ac:dyDescent="0.25">
      <c r="B139" s="30" t="s">
        <v>47</v>
      </c>
      <c r="C139" s="69">
        <v>7.3</v>
      </c>
      <c r="D139" s="69">
        <v>41.6</v>
      </c>
      <c r="E139" s="69">
        <v>7.2</v>
      </c>
      <c r="F139" s="69">
        <v>41.1</v>
      </c>
      <c r="G139" s="69">
        <v>7.3</v>
      </c>
      <c r="H139" s="69">
        <v>39.700000000000003</v>
      </c>
      <c r="I139" s="69">
        <v>7.3</v>
      </c>
      <c r="J139" s="69">
        <v>41.6</v>
      </c>
      <c r="K139" s="69">
        <v>7.2</v>
      </c>
      <c r="L139" s="69">
        <v>57.5</v>
      </c>
      <c r="M139" s="69">
        <v>7.2</v>
      </c>
      <c r="N139" s="69">
        <v>57.1</v>
      </c>
      <c r="O139" s="69">
        <v>7.3</v>
      </c>
    </row>
    <row r="166" spans="1:19" ht="23.25" x14ac:dyDescent="0.35">
      <c r="A166" s="116" t="s">
        <v>48</v>
      </c>
      <c r="B166" s="116"/>
      <c r="C166" s="116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20"/>
      <c r="Q166" s="20"/>
      <c r="R166" s="20"/>
      <c r="S166" s="20"/>
    </row>
    <row r="169" spans="1:19" x14ac:dyDescent="0.25">
      <c r="B169" s="51" t="s">
        <v>2</v>
      </c>
      <c r="C169" s="13" t="s">
        <v>75</v>
      </c>
      <c r="D169" s="45" t="s">
        <v>182</v>
      </c>
      <c r="E169" s="13" t="s">
        <v>77</v>
      </c>
      <c r="F169" s="45" t="s">
        <v>182</v>
      </c>
      <c r="G169" s="13" t="s">
        <v>79</v>
      </c>
      <c r="H169" s="45" t="s">
        <v>182</v>
      </c>
      <c r="I169" s="13" t="s">
        <v>81</v>
      </c>
      <c r="J169" s="45" t="s">
        <v>182</v>
      </c>
      <c r="K169" s="13" t="s">
        <v>83</v>
      </c>
      <c r="L169" s="45" t="s">
        <v>182</v>
      </c>
      <c r="M169" s="13" t="s">
        <v>85</v>
      </c>
      <c r="N169" s="45" t="s">
        <v>182</v>
      </c>
      <c r="O169" s="51" t="s">
        <v>119</v>
      </c>
    </row>
    <row r="170" spans="1:19" x14ac:dyDescent="0.25">
      <c r="B170" s="33" t="s">
        <v>9</v>
      </c>
      <c r="C170" s="69">
        <v>8.3076923076923084</v>
      </c>
      <c r="D170" s="105">
        <v>0.13333333333333333</v>
      </c>
      <c r="E170" s="69">
        <v>7.9230769230769234</v>
      </c>
      <c r="F170" s="105">
        <v>0.13333333333333333</v>
      </c>
      <c r="G170" s="69">
        <v>8.0769230769230766</v>
      </c>
      <c r="H170" s="105">
        <v>0.13333333333333333</v>
      </c>
      <c r="I170" s="69">
        <v>7.8461538461538458</v>
      </c>
      <c r="J170" s="105">
        <v>0.13333333333333333</v>
      </c>
      <c r="K170" s="69">
        <v>7.5714285714285712</v>
      </c>
      <c r="L170" s="105">
        <v>0.53333333333333333</v>
      </c>
      <c r="M170" s="69">
        <v>7.5714285714285712</v>
      </c>
      <c r="N170" s="105">
        <v>0.53333333333333333</v>
      </c>
      <c r="O170" s="69">
        <f>AVERAGE(C170,E170,G170,I170,K170,M170)</f>
        <v>7.8827838827838823</v>
      </c>
    </row>
    <row r="171" spans="1:19" x14ac:dyDescent="0.25">
      <c r="B171" s="33" t="s">
        <v>11</v>
      </c>
      <c r="C171" s="69">
        <v>7.043010752688172</v>
      </c>
      <c r="D171" s="105">
        <v>0.46551724137931033</v>
      </c>
      <c r="E171" s="69">
        <v>7.1170212765957448</v>
      </c>
      <c r="F171" s="105">
        <v>0.45977011494252873</v>
      </c>
      <c r="G171" s="69">
        <v>7.0618556701030926</v>
      </c>
      <c r="H171" s="105">
        <v>0.44252873563218392</v>
      </c>
      <c r="I171" s="69">
        <v>7.182795698924731</v>
      </c>
      <c r="J171" s="105">
        <v>0.46551724137931033</v>
      </c>
      <c r="K171" s="69">
        <v>6.8985507246376816</v>
      </c>
      <c r="L171" s="105">
        <v>0.60344827586206895</v>
      </c>
      <c r="M171" s="69">
        <v>6.8857142857142861</v>
      </c>
      <c r="N171" s="105">
        <v>0.5977011494252874</v>
      </c>
      <c r="O171" s="69">
        <f>AVERAGE(C171,E171,G171,I171,K171,M171)</f>
        <v>7.0314914014439518</v>
      </c>
    </row>
    <row r="172" spans="1:19" x14ac:dyDescent="0.25">
      <c r="B172" s="33" t="s">
        <v>14</v>
      </c>
      <c r="C172" s="69">
        <v>8</v>
      </c>
      <c r="D172" s="105">
        <v>0.66666666666666663</v>
      </c>
      <c r="E172" s="69">
        <v>8</v>
      </c>
      <c r="F172" s="105">
        <v>0.66666666666666663</v>
      </c>
      <c r="G172" s="69">
        <v>8.3333333333333339</v>
      </c>
      <c r="H172" s="105">
        <v>0.66666666666666663</v>
      </c>
      <c r="I172" s="69">
        <v>8.3333333333333339</v>
      </c>
      <c r="J172" s="105">
        <v>0.66666666666666663</v>
      </c>
      <c r="K172" s="69">
        <v>8</v>
      </c>
      <c r="L172" s="105">
        <v>0.77777777777777779</v>
      </c>
      <c r="M172" s="69">
        <v>8.5</v>
      </c>
      <c r="N172" s="105">
        <v>0.77777777777777779</v>
      </c>
      <c r="O172" s="69">
        <f>AVERAGE(C172,E172,G172,I172,K172,M172)</f>
        <v>8.1944444444444446</v>
      </c>
    </row>
    <row r="173" spans="1:19" x14ac:dyDescent="0.25">
      <c r="B173" s="33" t="s">
        <v>16</v>
      </c>
      <c r="C173" s="69">
        <v>7.875</v>
      </c>
      <c r="D173" s="105">
        <v>0.2</v>
      </c>
      <c r="E173" s="69">
        <v>7.625</v>
      </c>
      <c r="F173" s="105">
        <v>0.2</v>
      </c>
      <c r="G173" s="69">
        <v>7.75</v>
      </c>
      <c r="H173" s="105">
        <v>0.2</v>
      </c>
      <c r="I173" s="69">
        <v>7.875</v>
      </c>
      <c r="J173" s="105">
        <v>0.2</v>
      </c>
      <c r="K173" s="69">
        <v>9</v>
      </c>
      <c r="L173" s="105">
        <v>0.3</v>
      </c>
      <c r="M173" s="69">
        <v>8.7142857142857135</v>
      </c>
      <c r="N173" s="105">
        <v>0.3</v>
      </c>
      <c r="O173" s="69">
        <f>AVERAGE(C173,E173,G173,I173,K173,M173)</f>
        <v>8.1398809523809526</v>
      </c>
    </row>
    <row r="174" spans="1:19" x14ac:dyDescent="0.25">
      <c r="B174" s="33" t="s">
        <v>18</v>
      </c>
      <c r="C174" s="69">
        <v>8.0909090909090917</v>
      </c>
      <c r="D174" s="105">
        <v>0</v>
      </c>
      <c r="E174" s="69">
        <v>7.0909090909090908</v>
      </c>
      <c r="F174" s="105">
        <v>0</v>
      </c>
      <c r="G174" s="69">
        <v>8.0909090909090917</v>
      </c>
      <c r="H174" s="105">
        <v>0</v>
      </c>
      <c r="I174" s="69">
        <v>7.3636363636363633</v>
      </c>
      <c r="J174" s="105">
        <v>0</v>
      </c>
      <c r="K174" s="69">
        <v>8</v>
      </c>
      <c r="L174" s="105">
        <v>0.27272727272727271</v>
      </c>
      <c r="M174" s="69">
        <v>8.125</v>
      </c>
      <c r="N174" s="105">
        <v>0.27272727272727271</v>
      </c>
      <c r="O174" s="69">
        <f>AVERAGE(C174,E174,G174,I174,K174,M174)</f>
        <v>7.7935606060606064</v>
      </c>
    </row>
    <row r="175" spans="1:19" x14ac:dyDescent="0.25">
      <c r="D175" s="95"/>
      <c r="G175" s="95"/>
      <c r="J175" s="95"/>
      <c r="M175" s="95"/>
      <c r="P175" s="95"/>
      <c r="S175" s="95"/>
    </row>
    <row r="176" spans="1:19" x14ac:dyDescent="0.25">
      <c r="D176" s="95"/>
      <c r="G176" s="95"/>
      <c r="J176" s="95"/>
      <c r="M176" s="95"/>
      <c r="P176" s="95"/>
      <c r="S176" s="95"/>
    </row>
    <row r="177" spans="1:19" ht="23.25" x14ac:dyDescent="0.35">
      <c r="A177" s="116" t="s">
        <v>54</v>
      </c>
      <c r="B177" s="116"/>
      <c r="C177" s="116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20"/>
      <c r="Q177" s="20"/>
      <c r="R177" s="20"/>
      <c r="S177" s="20"/>
    </row>
    <row r="178" spans="1:19" x14ac:dyDescent="0.25">
      <c r="D178" s="95"/>
      <c r="G178" s="95"/>
      <c r="J178" s="95"/>
      <c r="M178" s="95"/>
      <c r="P178" s="95"/>
      <c r="S178" s="95"/>
    </row>
    <row r="179" spans="1:19" x14ac:dyDescent="0.25">
      <c r="D179" s="95"/>
      <c r="G179" s="95"/>
      <c r="J179" s="95"/>
      <c r="M179" s="95"/>
      <c r="P179" s="95"/>
      <c r="S179" s="95"/>
    </row>
    <row r="180" spans="1:19" x14ac:dyDescent="0.25">
      <c r="B180" s="64" t="s">
        <v>3</v>
      </c>
      <c r="C180" s="13" t="s">
        <v>75</v>
      </c>
      <c r="D180" s="64" t="s">
        <v>118</v>
      </c>
      <c r="E180" s="13" t="s">
        <v>77</v>
      </c>
      <c r="F180" s="64" t="s">
        <v>118</v>
      </c>
      <c r="G180" s="13" t="s">
        <v>79</v>
      </c>
      <c r="H180" s="64" t="s">
        <v>118</v>
      </c>
      <c r="I180" s="13" t="s">
        <v>81</v>
      </c>
      <c r="J180" s="64" t="s">
        <v>118</v>
      </c>
      <c r="K180" s="13" t="s">
        <v>83</v>
      </c>
      <c r="L180" s="64" t="s">
        <v>118</v>
      </c>
      <c r="M180" s="13" t="s">
        <v>85</v>
      </c>
      <c r="N180" s="64" t="s">
        <v>118</v>
      </c>
      <c r="O180" s="64" t="s">
        <v>121</v>
      </c>
    </row>
    <row r="181" spans="1:19" x14ac:dyDescent="0.25">
      <c r="B181" s="33" t="s">
        <v>55</v>
      </c>
      <c r="C181" s="69">
        <v>8</v>
      </c>
      <c r="D181" s="105">
        <v>0.66666666666666663</v>
      </c>
      <c r="E181" s="69">
        <v>8</v>
      </c>
      <c r="F181" s="105">
        <v>0.66666666666666663</v>
      </c>
      <c r="G181" s="69">
        <v>8.3333333333333339</v>
      </c>
      <c r="H181" s="105">
        <v>0.66666666666666663</v>
      </c>
      <c r="I181" s="69">
        <v>8.3333333333333339</v>
      </c>
      <c r="J181" s="105">
        <v>0.66666666666666663</v>
      </c>
      <c r="K181" s="69">
        <v>8</v>
      </c>
      <c r="L181" s="105">
        <v>0.77777777777777779</v>
      </c>
      <c r="M181" s="69">
        <v>8.5</v>
      </c>
      <c r="N181" s="105">
        <v>0.77777777777777779</v>
      </c>
      <c r="O181" s="69">
        <f t="shared" ref="O181:O187" si="0">AVERAGE(C181,E181,G181,I181,K181,M181)</f>
        <v>8.1944444444444446</v>
      </c>
    </row>
    <row r="182" spans="1:19" x14ac:dyDescent="0.25">
      <c r="B182" s="33" t="s">
        <v>56</v>
      </c>
      <c r="C182" s="69">
        <v>7.043010752688172</v>
      </c>
      <c r="D182" s="105">
        <v>0.46551724137931033</v>
      </c>
      <c r="E182" s="69">
        <v>7.1170212765957448</v>
      </c>
      <c r="F182" s="105">
        <v>0.45977011494252873</v>
      </c>
      <c r="G182" s="69">
        <v>7.0618556701030926</v>
      </c>
      <c r="H182" s="105">
        <v>0.44252873563218392</v>
      </c>
      <c r="I182" s="69">
        <v>7.182795698924731</v>
      </c>
      <c r="J182" s="105">
        <v>0.46551724137931033</v>
      </c>
      <c r="K182" s="69">
        <v>6.8985507246376816</v>
      </c>
      <c r="L182" s="105">
        <v>0.60344827586206895</v>
      </c>
      <c r="M182" s="69">
        <v>6.8857142857142861</v>
      </c>
      <c r="N182" s="105">
        <v>0.5977011494252874</v>
      </c>
      <c r="O182" s="69">
        <f t="shared" si="0"/>
        <v>7.0314914014439518</v>
      </c>
    </row>
    <row r="183" spans="1:19" x14ac:dyDescent="0.25">
      <c r="B183" s="33" t="s">
        <v>57</v>
      </c>
      <c r="C183" s="69">
        <v>9</v>
      </c>
      <c r="D183" s="105">
        <v>0</v>
      </c>
      <c r="E183" s="69">
        <v>6.666666666666667</v>
      </c>
      <c r="F183" s="105">
        <v>0</v>
      </c>
      <c r="G183" s="69">
        <v>8.3333333333333339</v>
      </c>
      <c r="H183" s="105">
        <v>0</v>
      </c>
      <c r="I183" s="69">
        <v>7</v>
      </c>
      <c r="J183" s="105">
        <v>0</v>
      </c>
      <c r="K183" s="69">
        <v>9</v>
      </c>
      <c r="L183" s="105">
        <v>0.33333333333333331</v>
      </c>
      <c r="M183" s="69">
        <v>9</v>
      </c>
      <c r="N183" s="105">
        <v>0.33333333333333331</v>
      </c>
      <c r="O183" s="69">
        <f t="shared" si="0"/>
        <v>8.1666666666666661</v>
      </c>
    </row>
    <row r="184" spans="1:19" x14ac:dyDescent="0.25">
      <c r="B184" s="33" t="s">
        <v>58</v>
      </c>
      <c r="C184" s="69">
        <v>7</v>
      </c>
      <c r="D184" s="105">
        <v>0</v>
      </c>
      <c r="E184" s="69">
        <v>6.2</v>
      </c>
      <c r="F184" s="105">
        <v>0</v>
      </c>
      <c r="G184" s="69">
        <v>7.4</v>
      </c>
      <c r="H184" s="105">
        <v>0</v>
      </c>
      <c r="I184" s="69">
        <v>6.6</v>
      </c>
      <c r="J184" s="105">
        <v>0</v>
      </c>
      <c r="K184" s="69">
        <v>6.333333333333333</v>
      </c>
      <c r="L184" s="105">
        <v>0.4</v>
      </c>
      <c r="M184" s="69">
        <v>6.666666666666667</v>
      </c>
      <c r="N184" s="105">
        <v>0.4</v>
      </c>
      <c r="O184" s="69">
        <f t="shared" si="0"/>
        <v>6.7</v>
      </c>
    </row>
    <row r="185" spans="1:19" x14ac:dyDescent="0.25">
      <c r="B185" s="33" t="s">
        <v>59</v>
      </c>
      <c r="C185" s="69">
        <v>7.875</v>
      </c>
      <c r="D185" s="105">
        <v>0.2</v>
      </c>
      <c r="E185" s="69">
        <v>7.625</v>
      </c>
      <c r="F185" s="105">
        <v>0.2</v>
      </c>
      <c r="G185" s="69">
        <v>7.75</v>
      </c>
      <c r="H185" s="105">
        <v>0.2</v>
      </c>
      <c r="I185" s="69">
        <v>7.875</v>
      </c>
      <c r="J185" s="105">
        <v>0.2</v>
      </c>
      <c r="K185" s="69">
        <v>9</v>
      </c>
      <c r="L185" s="105">
        <v>0.3</v>
      </c>
      <c r="M185" s="69">
        <v>8.7142857142857135</v>
      </c>
      <c r="N185" s="105">
        <v>0.3</v>
      </c>
      <c r="O185" s="69">
        <f t="shared" si="0"/>
        <v>8.1398809523809526</v>
      </c>
    </row>
    <row r="186" spans="1:19" x14ac:dyDescent="0.25">
      <c r="B186" s="33" t="s">
        <v>60</v>
      </c>
      <c r="C186" s="69">
        <v>8.3076923076923084</v>
      </c>
      <c r="D186" s="105">
        <v>0.13333333333333333</v>
      </c>
      <c r="E186" s="69">
        <v>7.9230769230769234</v>
      </c>
      <c r="F186" s="105">
        <v>0.13333333333333333</v>
      </c>
      <c r="G186" s="69">
        <v>8.0769230769230766</v>
      </c>
      <c r="H186" s="105">
        <v>0.13333333333333333</v>
      </c>
      <c r="I186" s="69">
        <v>7.8461538461538458</v>
      </c>
      <c r="J186" s="105">
        <v>0.13333333333333333</v>
      </c>
      <c r="K186" s="69">
        <v>7.5714285714285712</v>
      </c>
      <c r="L186" s="105">
        <v>0.53333333333333333</v>
      </c>
      <c r="M186" s="69">
        <v>7.5714285714285712</v>
      </c>
      <c r="N186" s="105">
        <v>0.53333333333333333</v>
      </c>
      <c r="O186" s="69">
        <f t="shared" si="0"/>
        <v>7.8827838827838823</v>
      </c>
    </row>
    <row r="187" spans="1:19" x14ac:dyDescent="0.25">
      <c r="B187" s="33" t="s">
        <v>61</v>
      </c>
      <c r="C187" s="69">
        <v>9</v>
      </c>
      <c r="D187" s="105">
        <v>0</v>
      </c>
      <c r="E187" s="69">
        <v>9</v>
      </c>
      <c r="F187" s="105">
        <v>0</v>
      </c>
      <c r="G187" s="69">
        <v>9</v>
      </c>
      <c r="H187" s="105">
        <v>0</v>
      </c>
      <c r="I187" s="69">
        <v>9</v>
      </c>
      <c r="J187" s="105">
        <v>0</v>
      </c>
      <c r="K187" s="69">
        <v>9</v>
      </c>
      <c r="L187" s="105">
        <v>0</v>
      </c>
      <c r="M187" s="69">
        <v>9</v>
      </c>
      <c r="N187" s="105">
        <v>0</v>
      </c>
      <c r="O187" s="69">
        <f t="shared" si="0"/>
        <v>9</v>
      </c>
    </row>
    <row r="188" spans="1:19" x14ac:dyDescent="0.25">
      <c r="D188" s="95"/>
    </row>
  </sheetData>
  <sheetProtection algorithmName="SHA-512" hashValue="TS6rM1q3nJSwiDXKUMZHocgInEiM5Cvrd+Kmc0RTUoz35YZgjKs+P4CZ+gjfXUZacaaTZn7d2lbYT+crG6XVGQ==" saltValue="/dLjjzNtaEPaFAM1oaR2QA==" spinCount="100000" sheet="1" objects="1" scenarios="1"/>
  <mergeCells count="11">
    <mergeCell ref="A103:O103"/>
    <mergeCell ref="A114:O114"/>
    <mergeCell ref="A127:O127"/>
    <mergeCell ref="A166:O166"/>
    <mergeCell ref="A177:O177"/>
    <mergeCell ref="A67:O67"/>
    <mergeCell ref="A1:O5"/>
    <mergeCell ref="A7:O8"/>
    <mergeCell ref="A11:O11"/>
    <mergeCell ref="A43:O43"/>
    <mergeCell ref="A54:O54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00AE-8C70-48EF-92D4-543897D8A74C}">
  <dimension ref="A1:FR129"/>
  <sheetViews>
    <sheetView workbookViewId="0">
      <selection activeCell="G17" sqref="G17"/>
    </sheetView>
  </sheetViews>
  <sheetFormatPr defaultRowHeight="15" x14ac:dyDescent="0.25"/>
  <cols>
    <col min="1" max="1" width="9.140625" style="2"/>
    <col min="2" max="2" width="33.5703125" style="2" customWidth="1"/>
    <col min="3" max="7" width="12.5703125" style="2" bestFit="1" customWidth="1"/>
    <col min="8" max="8" width="12" style="2" customWidth="1"/>
    <col min="9" max="9" width="11.5703125" style="2" customWidth="1"/>
    <col min="10" max="10" width="12.140625" style="2" customWidth="1"/>
    <col min="11" max="11" width="9.140625" style="2"/>
    <col min="12" max="12" width="12.5703125" style="2" customWidth="1"/>
    <col min="13" max="16384" width="9.140625" style="2"/>
  </cols>
  <sheetData>
    <row r="1" spans="1:174" customForma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</row>
    <row r="2" spans="1:174" customForma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</row>
    <row r="3" spans="1:174" customForma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</row>
    <row r="4" spans="1:174" customForma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</row>
    <row r="5" spans="1:174" customForma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</row>
    <row r="7" spans="1:174" ht="15" customHeight="1" x14ac:dyDescent="0.25">
      <c r="A7" s="124" t="s">
        <v>183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74" ht="15" customHeigh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1:174" ht="15" customHeight="1" x14ac:dyDescent="0.4">
      <c r="A9" s="19"/>
      <c r="B9" s="18" t="s">
        <v>33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74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74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</row>
    <row r="13" spans="1:174" ht="15.75" x14ac:dyDescent="0.25">
      <c r="A13" s="21" t="s">
        <v>184</v>
      </c>
    </row>
    <row r="14" spans="1:174" x14ac:dyDescent="0.25">
      <c r="A14" s="89"/>
    </row>
    <row r="15" spans="1:174" ht="15" customHeight="1" x14ac:dyDescent="0.4">
      <c r="A15" s="22" t="s">
        <v>75</v>
      </c>
      <c r="B15" s="90" t="s">
        <v>185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91"/>
      <c r="O15" s="91"/>
    </row>
    <row r="16" spans="1:174" ht="15" customHeight="1" x14ac:dyDescent="0.4">
      <c r="A16" s="25" t="s">
        <v>77</v>
      </c>
      <c r="B16" s="57" t="s">
        <v>186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5" ht="15" customHeight="1" x14ac:dyDescent="0.4">
      <c r="A17" s="22" t="s">
        <v>79</v>
      </c>
      <c r="B17" s="90" t="s">
        <v>187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91"/>
      <c r="O17" s="91"/>
    </row>
    <row r="18" spans="1:15" x14ac:dyDescent="0.25">
      <c r="A18" s="25" t="s">
        <v>81</v>
      </c>
      <c r="B18" s="57" t="s">
        <v>188</v>
      </c>
    </row>
    <row r="19" spans="1:15" ht="15" customHeight="1" x14ac:dyDescent="0.4">
      <c r="A19" s="22" t="s">
        <v>83</v>
      </c>
      <c r="B19" s="90" t="s">
        <v>189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91"/>
      <c r="O19" s="91"/>
    </row>
    <row r="20" spans="1:15" x14ac:dyDescent="0.25">
      <c r="A20" s="25"/>
      <c r="B20" s="26"/>
    </row>
    <row r="22" spans="1:15" x14ac:dyDescent="0.25">
      <c r="B22" s="26"/>
      <c r="C22" s="13" t="s">
        <v>75</v>
      </c>
      <c r="D22" s="13" t="s">
        <v>154</v>
      </c>
      <c r="E22" s="13" t="s">
        <v>77</v>
      </c>
      <c r="F22" s="13" t="s">
        <v>155</v>
      </c>
      <c r="G22" s="13" t="s">
        <v>79</v>
      </c>
      <c r="H22" s="13" t="s">
        <v>156</v>
      </c>
      <c r="I22" s="13" t="s">
        <v>81</v>
      </c>
      <c r="J22" s="13" t="s">
        <v>157</v>
      </c>
      <c r="K22" s="13" t="s">
        <v>83</v>
      </c>
      <c r="L22" s="13" t="s">
        <v>158</v>
      </c>
      <c r="M22" s="13" t="s">
        <v>119</v>
      </c>
    </row>
    <row r="23" spans="1:15" x14ac:dyDescent="0.25">
      <c r="B23" s="58" t="s">
        <v>47</v>
      </c>
      <c r="C23" s="31">
        <v>8.3000000000000007</v>
      </c>
      <c r="D23" s="31">
        <v>34.700000000000003</v>
      </c>
      <c r="E23" s="31">
        <v>8.1</v>
      </c>
      <c r="F23" s="31">
        <v>35.6</v>
      </c>
      <c r="G23" s="31">
        <v>8.3000000000000007</v>
      </c>
      <c r="H23" s="31">
        <v>33.799999999999997</v>
      </c>
      <c r="I23" s="31">
        <v>7.8</v>
      </c>
      <c r="J23" s="31">
        <v>33.299999999999997</v>
      </c>
      <c r="K23" s="31">
        <v>8.4</v>
      </c>
      <c r="L23" s="31">
        <v>33.299999999999997</v>
      </c>
      <c r="M23" s="31">
        <v>8.1</v>
      </c>
    </row>
    <row r="24" spans="1:15" x14ac:dyDescent="0.25">
      <c r="B24" s="61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5" x14ac:dyDescent="0.25">
      <c r="B25" s="61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5" x14ac:dyDescent="0.25">
      <c r="B26" s="61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5" x14ac:dyDescent="0.25">
      <c r="B27" s="61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5" x14ac:dyDescent="0.25">
      <c r="B28" s="61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5" x14ac:dyDescent="0.25">
      <c r="B29" s="61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5" x14ac:dyDescent="0.25">
      <c r="B30" s="61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5" x14ac:dyDescent="0.25">
      <c r="B31" s="61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5" x14ac:dyDescent="0.25">
      <c r="B32" s="61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3" spans="1:15" x14ac:dyDescent="0.25">
      <c r="B33" s="61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</row>
    <row r="34" spans="1:15" x14ac:dyDescent="0.25">
      <c r="B34" s="61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5" x14ac:dyDescent="0.25">
      <c r="B35" s="61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5" x14ac:dyDescent="0.25">
      <c r="B36" s="61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15" x14ac:dyDescent="0.25">
      <c r="B37" s="61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</row>
    <row r="38" spans="1:15" x14ac:dyDescent="0.25">
      <c r="B38" s="61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</row>
    <row r="39" spans="1:15" x14ac:dyDescent="0.25">
      <c r="B39" s="61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5" x14ac:dyDescent="0.25">
      <c r="B40" s="61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5" x14ac:dyDescent="0.25">
      <c r="B41" s="61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5" x14ac:dyDescent="0.25">
      <c r="B42" s="6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5" x14ac:dyDescent="0.25">
      <c r="B43" s="61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5" x14ac:dyDescent="0.25">
      <c r="B44" s="61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68"/>
    </row>
    <row r="46" spans="1:15" ht="23.25" x14ac:dyDescent="0.35">
      <c r="A46" s="116" t="s">
        <v>48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9" spans="1:15" x14ac:dyDescent="0.25">
      <c r="B49" s="64" t="s">
        <v>2</v>
      </c>
      <c r="C49" s="13" t="s">
        <v>75</v>
      </c>
      <c r="D49" s="64" t="s">
        <v>182</v>
      </c>
      <c r="E49" s="13" t="s">
        <v>77</v>
      </c>
      <c r="F49" s="64" t="s">
        <v>182</v>
      </c>
      <c r="G49" s="13" t="s">
        <v>79</v>
      </c>
      <c r="H49" s="64" t="s">
        <v>182</v>
      </c>
      <c r="I49" s="13" t="s">
        <v>81</v>
      </c>
      <c r="J49" s="64" t="s">
        <v>182</v>
      </c>
      <c r="K49" s="13" t="s">
        <v>83</v>
      </c>
      <c r="L49" s="64" t="s">
        <v>182</v>
      </c>
      <c r="M49" s="13" t="s">
        <v>119</v>
      </c>
    </row>
    <row r="50" spans="1:15" x14ac:dyDescent="0.25">
      <c r="B50" s="33" t="s">
        <v>9</v>
      </c>
      <c r="C50" s="69">
        <v>9.0833333333333339</v>
      </c>
      <c r="D50" s="53">
        <v>0.2</v>
      </c>
      <c r="E50" s="69">
        <v>8.8333333333333339</v>
      </c>
      <c r="F50" s="53">
        <v>0.2</v>
      </c>
      <c r="G50" s="69">
        <v>8.9166666666666661</v>
      </c>
      <c r="H50" s="53">
        <v>0.2</v>
      </c>
      <c r="I50" s="69">
        <v>8.5</v>
      </c>
      <c r="J50" s="53">
        <v>0.2</v>
      </c>
      <c r="K50" s="69">
        <v>9</v>
      </c>
      <c r="L50" s="53">
        <v>0.2</v>
      </c>
      <c r="M50" s="69">
        <f>AVERAGE(C50,E50,G50,I50,K50)</f>
        <v>8.8666666666666671</v>
      </c>
    </row>
    <row r="51" spans="1:15" x14ac:dyDescent="0.25">
      <c r="B51" s="33" t="s">
        <v>11</v>
      </c>
      <c r="C51" s="69">
        <v>8.1320754716981138</v>
      </c>
      <c r="D51" s="53">
        <v>0.39080459770114945</v>
      </c>
      <c r="E51" s="69">
        <v>7.9428571428571431</v>
      </c>
      <c r="F51" s="53">
        <v>0.39655172413793105</v>
      </c>
      <c r="G51" s="69">
        <v>8.0555555555555554</v>
      </c>
      <c r="H51" s="53">
        <v>0.37931034482758619</v>
      </c>
      <c r="I51" s="69">
        <v>7.5137614678899078</v>
      </c>
      <c r="J51" s="53">
        <v>0.37356321839080459</v>
      </c>
      <c r="K51" s="69">
        <v>8.3027522935779814</v>
      </c>
      <c r="L51" s="53">
        <v>0.37356321839080459</v>
      </c>
      <c r="M51" s="69">
        <f>AVERAGE(C51,E51,G51,I51,K51)</f>
        <v>7.989400386315741</v>
      </c>
    </row>
    <row r="52" spans="1:15" x14ac:dyDescent="0.25">
      <c r="B52" s="33" t="s">
        <v>14</v>
      </c>
      <c r="C52" s="69">
        <v>7.333333333333333</v>
      </c>
      <c r="D52" s="53">
        <v>0.33333333333333331</v>
      </c>
      <c r="E52" s="69">
        <v>7.166666666666667</v>
      </c>
      <c r="F52" s="53">
        <v>0.33333333333333331</v>
      </c>
      <c r="G52" s="69">
        <v>8.6666666666666661</v>
      </c>
      <c r="H52" s="53">
        <v>0.33333333333333331</v>
      </c>
      <c r="I52" s="69">
        <v>7.5</v>
      </c>
      <c r="J52" s="53">
        <v>0.33333333333333331</v>
      </c>
      <c r="K52" s="69">
        <v>8.6666666666666661</v>
      </c>
      <c r="L52" s="53">
        <v>0.33333333333333331</v>
      </c>
      <c r="M52" s="69">
        <f>AVERAGE(C52,E52,G52,I52,K52)</f>
        <v>7.8666666666666654</v>
      </c>
    </row>
    <row r="53" spans="1:15" x14ac:dyDescent="0.25">
      <c r="B53" s="33" t="s">
        <v>16</v>
      </c>
      <c r="C53" s="69">
        <v>9.1999999999999993</v>
      </c>
      <c r="D53" s="53">
        <v>0</v>
      </c>
      <c r="E53" s="69">
        <v>9.2222222222222214</v>
      </c>
      <c r="F53" s="53">
        <v>0.1</v>
      </c>
      <c r="G53" s="69">
        <v>9</v>
      </c>
      <c r="H53" s="53">
        <v>0</v>
      </c>
      <c r="I53" s="69">
        <v>9</v>
      </c>
      <c r="J53" s="53">
        <v>0</v>
      </c>
      <c r="K53" s="69">
        <v>9.1</v>
      </c>
      <c r="L53" s="53">
        <v>0</v>
      </c>
      <c r="M53" s="69">
        <f>AVERAGE(C53,E53,G53,I53,K53)</f>
        <v>9.104444444444443</v>
      </c>
    </row>
    <row r="54" spans="1:15" x14ac:dyDescent="0.25">
      <c r="B54" s="33" t="s">
        <v>18</v>
      </c>
      <c r="C54" s="69">
        <v>9</v>
      </c>
      <c r="D54" s="53">
        <v>0.18181818181818182</v>
      </c>
      <c r="E54" s="69">
        <v>9.1111111111111107</v>
      </c>
      <c r="F54" s="53">
        <v>0.18181818181818182</v>
      </c>
      <c r="G54" s="69">
        <v>9.1111111111111107</v>
      </c>
      <c r="H54" s="53">
        <v>0.18181818181818182</v>
      </c>
      <c r="I54" s="69">
        <v>8.8888888888888893</v>
      </c>
      <c r="J54" s="53">
        <v>0.18181818181818182</v>
      </c>
      <c r="K54" s="69">
        <v>8.5555555555555554</v>
      </c>
      <c r="L54" s="53">
        <v>0.18181818181818182</v>
      </c>
      <c r="M54" s="69">
        <f>AVERAGE(C54,E54,G54,I54,K54)</f>
        <v>8.9333333333333336</v>
      </c>
    </row>
    <row r="55" spans="1:15" x14ac:dyDescent="0.25">
      <c r="D55" s="96"/>
      <c r="G55" s="96"/>
      <c r="J55" s="96"/>
      <c r="M55" s="96"/>
    </row>
    <row r="56" spans="1:15" x14ac:dyDescent="0.25">
      <c r="D56" s="96"/>
      <c r="G56" s="96"/>
      <c r="J56" s="96"/>
      <c r="M56" s="96"/>
    </row>
    <row r="57" spans="1:15" ht="23.25" x14ac:dyDescent="0.35">
      <c r="A57" s="116" t="s">
        <v>54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</row>
    <row r="58" spans="1:15" x14ac:dyDescent="0.25">
      <c r="D58" s="96"/>
      <c r="G58" s="96"/>
      <c r="J58" s="96"/>
      <c r="M58" s="96"/>
    </row>
    <row r="59" spans="1:15" x14ac:dyDescent="0.25">
      <c r="D59" s="96"/>
      <c r="G59" s="96"/>
      <c r="J59" s="96"/>
      <c r="M59" s="96"/>
    </row>
    <row r="60" spans="1:15" x14ac:dyDescent="0.25">
      <c r="B60" s="64" t="s">
        <v>190</v>
      </c>
      <c r="C60" s="13" t="s">
        <v>191</v>
      </c>
      <c r="D60" s="64" t="s">
        <v>182</v>
      </c>
      <c r="E60" s="13" t="s">
        <v>192</v>
      </c>
      <c r="F60" s="64" t="s">
        <v>182</v>
      </c>
      <c r="G60" s="13" t="s">
        <v>193</v>
      </c>
      <c r="H60" s="64" t="s">
        <v>182</v>
      </c>
      <c r="I60" s="13" t="s">
        <v>194</v>
      </c>
      <c r="J60" s="64" t="s">
        <v>182</v>
      </c>
      <c r="K60" s="13" t="s">
        <v>195</v>
      </c>
      <c r="L60" s="64" t="s">
        <v>182</v>
      </c>
      <c r="M60" s="13" t="s">
        <v>121</v>
      </c>
    </row>
    <row r="61" spans="1:15" x14ac:dyDescent="0.25">
      <c r="B61" s="33" t="s">
        <v>55</v>
      </c>
      <c r="C61" s="69">
        <v>7.333333333333333</v>
      </c>
      <c r="D61" s="53">
        <v>0.33333333333333331</v>
      </c>
      <c r="E61" s="69">
        <v>7.166666666666667</v>
      </c>
      <c r="F61" s="53">
        <v>0.33333333333333331</v>
      </c>
      <c r="G61" s="69">
        <v>8.6666666666666661</v>
      </c>
      <c r="H61" s="53">
        <v>0.33333333333333331</v>
      </c>
      <c r="I61" s="69">
        <v>7.5</v>
      </c>
      <c r="J61" s="53">
        <v>0.33333333333333331</v>
      </c>
      <c r="K61" s="69">
        <v>8.6666666666666661</v>
      </c>
      <c r="L61" s="53">
        <v>0.33333333333333331</v>
      </c>
      <c r="M61" s="69">
        <f t="shared" ref="M61:M67" si="0">AVERAGE(C61,E61,G61,I61,K61)</f>
        <v>7.8666666666666654</v>
      </c>
    </row>
    <row r="62" spans="1:15" x14ac:dyDescent="0.25">
      <c r="B62" s="33" t="s">
        <v>56</v>
      </c>
      <c r="C62" s="69">
        <v>8.1320754716981138</v>
      </c>
      <c r="D62" s="53">
        <v>0.39080459770114945</v>
      </c>
      <c r="E62" s="69">
        <v>7.9428571428571431</v>
      </c>
      <c r="F62" s="53">
        <v>0.39655172413793105</v>
      </c>
      <c r="G62" s="69">
        <v>8.0555555555555554</v>
      </c>
      <c r="H62" s="53">
        <v>0.37931034482758619</v>
      </c>
      <c r="I62" s="69">
        <v>7.5137614678899078</v>
      </c>
      <c r="J62" s="53">
        <v>0.37356321839080459</v>
      </c>
      <c r="K62" s="69">
        <v>8.3027522935779814</v>
      </c>
      <c r="L62" s="53">
        <v>0.37356321839080459</v>
      </c>
      <c r="M62" s="69">
        <f t="shared" si="0"/>
        <v>7.989400386315741</v>
      </c>
    </row>
    <row r="63" spans="1:15" x14ac:dyDescent="0.25">
      <c r="B63" s="33" t="s">
        <v>57</v>
      </c>
      <c r="C63" s="69">
        <v>9</v>
      </c>
      <c r="D63" s="53">
        <v>0</v>
      </c>
      <c r="E63" s="69">
        <v>9</v>
      </c>
      <c r="F63" s="53">
        <v>0</v>
      </c>
      <c r="G63" s="69">
        <v>9</v>
      </c>
      <c r="H63" s="53">
        <v>0</v>
      </c>
      <c r="I63" s="69">
        <v>8.6666666666666661</v>
      </c>
      <c r="J63" s="53">
        <v>0</v>
      </c>
      <c r="K63" s="69">
        <v>8.6666666666666661</v>
      </c>
      <c r="L63" s="53">
        <v>0</v>
      </c>
      <c r="M63" s="69">
        <f t="shared" si="0"/>
        <v>8.8666666666666654</v>
      </c>
    </row>
    <row r="64" spans="1:15" x14ac:dyDescent="0.25">
      <c r="B64" s="33" t="s">
        <v>58</v>
      </c>
      <c r="C64" s="69">
        <v>9</v>
      </c>
      <c r="D64" s="53">
        <v>0.4</v>
      </c>
      <c r="E64" s="69">
        <v>9</v>
      </c>
      <c r="F64" s="53">
        <v>0.4</v>
      </c>
      <c r="G64" s="69">
        <v>9</v>
      </c>
      <c r="H64" s="53">
        <v>0.4</v>
      </c>
      <c r="I64" s="69">
        <v>8</v>
      </c>
      <c r="J64" s="53">
        <v>0.4</v>
      </c>
      <c r="K64" s="69">
        <v>8</v>
      </c>
      <c r="L64" s="53">
        <v>0.4</v>
      </c>
      <c r="M64" s="69">
        <f t="shared" si="0"/>
        <v>8.6</v>
      </c>
    </row>
    <row r="65" spans="1:15" x14ac:dyDescent="0.25">
      <c r="B65" s="33" t="s">
        <v>59</v>
      </c>
      <c r="C65" s="69">
        <v>9.1999999999999993</v>
      </c>
      <c r="D65" s="53">
        <v>0</v>
      </c>
      <c r="E65" s="69">
        <v>9.2222222222222214</v>
      </c>
      <c r="F65" s="53">
        <v>0.1</v>
      </c>
      <c r="G65" s="69">
        <v>9</v>
      </c>
      <c r="H65" s="53">
        <v>0</v>
      </c>
      <c r="I65" s="69">
        <v>9</v>
      </c>
      <c r="J65" s="53">
        <v>0</v>
      </c>
      <c r="K65" s="69">
        <v>9.1</v>
      </c>
      <c r="L65" s="53">
        <v>0</v>
      </c>
      <c r="M65" s="69">
        <f t="shared" si="0"/>
        <v>9.104444444444443</v>
      </c>
    </row>
    <row r="66" spans="1:15" x14ac:dyDescent="0.25">
      <c r="B66" s="33" t="s">
        <v>60</v>
      </c>
      <c r="C66" s="69">
        <v>9.0833333333333339</v>
      </c>
      <c r="D66" s="53">
        <v>0.2</v>
      </c>
      <c r="E66" s="69">
        <v>8.8333333333333339</v>
      </c>
      <c r="F66" s="53">
        <v>0.2</v>
      </c>
      <c r="G66" s="69">
        <v>8.9166666666666661</v>
      </c>
      <c r="H66" s="53">
        <v>0.2</v>
      </c>
      <c r="I66" s="69">
        <v>8.5</v>
      </c>
      <c r="J66" s="53">
        <v>0.2</v>
      </c>
      <c r="K66" s="69">
        <v>9</v>
      </c>
      <c r="L66" s="53">
        <v>0.2</v>
      </c>
      <c r="M66" s="69">
        <f t="shared" si="0"/>
        <v>8.8666666666666671</v>
      </c>
    </row>
    <row r="67" spans="1:15" x14ac:dyDescent="0.25">
      <c r="B67" s="33" t="s">
        <v>61</v>
      </c>
      <c r="C67" s="69">
        <v>9</v>
      </c>
      <c r="D67" s="53">
        <v>0</v>
      </c>
      <c r="E67" s="69">
        <v>9.3333333333333339</v>
      </c>
      <c r="F67" s="53">
        <v>0</v>
      </c>
      <c r="G67" s="69">
        <v>9.3333333333333339</v>
      </c>
      <c r="H67" s="53">
        <v>0</v>
      </c>
      <c r="I67" s="69">
        <v>10</v>
      </c>
      <c r="J67" s="53">
        <v>0</v>
      </c>
      <c r="K67" s="69">
        <v>9</v>
      </c>
      <c r="L67" s="53">
        <v>0</v>
      </c>
      <c r="M67" s="69">
        <f t="shared" si="0"/>
        <v>9.3333333333333339</v>
      </c>
    </row>
    <row r="68" spans="1:15" x14ac:dyDescent="0.25">
      <c r="F68" s="96"/>
    </row>
    <row r="69" spans="1:15" x14ac:dyDescent="0.25">
      <c r="B69" s="61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5" ht="23.25" x14ac:dyDescent="0.35">
      <c r="A70" s="116" t="s">
        <v>23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</row>
    <row r="72" spans="1:15" ht="15.75" x14ac:dyDescent="0.25">
      <c r="A72" s="21" t="s">
        <v>196</v>
      </c>
      <c r="F72" s="88"/>
    </row>
    <row r="73" spans="1:15" x14ac:dyDescent="0.25">
      <c r="A73" s="83" t="s">
        <v>75</v>
      </c>
      <c r="B73" s="97" t="s">
        <v>197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</row>
    <row r="74" spans="1:15" x14ac:dyDescent="0.25">
      <c r="A74" s="61" t="s">
        <v>77</v>
      </c>
      <c r="B74" s="98" t="s">
        <v>198</v>
      </c>
    </row>
    <row r="75" spans="1:15" x14ac:dyDescent="0.25">
      <c r="A75" s="83" t="s">
        <v>79</v>
      </c>
      <c r="B75" s="97" t="s">
        <v>199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</row>
    <row r="76" spans="1:15" x14ac:dyDescent="0.25">
      <c r="A76" s="61" t="s">
        <v>81</v>
      </c>
      <c r="B76" s="98" t="s">
        <v>200</v>
      </c>
    </row>
    <row r="77" spans="1:15" x14ac:dyDescent="0.25">
      <c r="A77" s="83" t="s">
        <v>83</v>
      </c>
      <c r="B77" s="97" t="s">
        <v>201</v>
      </c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</row>
    <row r="78" spans="1:15" x14ac:dyDescent="0.25">
      <c r="A78" s="61" t="s">
        <v>85</v>
      </c>
      <c r="B78" s="98" t="s">
        <v>202</v>
      </c>
    </row>
    <row r="79" spans="1:15" x14ac:dyDescent="0.25">
      <c r="A79" s="83" t="s">
        <v>87</v>
      </c>
      <c r="B79" s="97" t="s">
        <v>203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</row>
    <row r="80" spans="1:15" x14ac:dyDescent="0.25">
      <c r="A80" s="61" t="s">
        <v>89</v>
      </c>
      <c r="B80" s="98" t="s">
        <v>204</v>
      </c>
    </row>
    <row r="81" spans="1:14" x14ac:dyDescent="0.25">
      <c r="A81" s="61"/>
      <c r="B81" s="98"/>
    </row>
    <row r="82" spans="1:14" x14ac:dyDescent="0.25">
      <c r="C82" s="26"/>
      <c r="D82" s="79" t="s">
        <v>75</v>
      </c>
      <c r="E82" s="79" t="s">
        <v>77</v>
      </c>
      <c r="F82" s="79" t="s">
        <v>79</v>
      </c>
      <c r="G82" s="79" t="s">
        <v>81</v>
      </c>
      <c r="H82" s="79" t="s">
        <v>83</v>
      </c>
      <c r="I82" s="79" t="s">
        <v>85</v>
      </c>
      <c r="J82" s="79" t="s">
        <v>87</v>
      </c>
      <c r="K82" s="79" t="s">
        <v>89</v>
      </c>
      <c r="L82" s="99"/>
      <c r="M82" s="100"/>
    </row>
    <row r="83" spans="1:14" x14ac:dyDescent="0.25">
      <c r="C83" s="101" t="s">
        <v>47</v>
      </c>
      <c r="D83" s="70">
        <v>0.35159817351598172</v>
      </c>
      <c r="E83" s="70">
        <v>0.19178082191780821</v>
      </c>
      <c r="F83" s="70">
        <v>0.1095890410958904</v>
      </c>
      <c r="G83" s="70">
        <v>0.31963470319634701</v>
      </c>
      <c r="H83" s="70">
        <v>0.23744292237442921</v>
      </c>
      <c r="I83" s="70">
        <v>0.42009132420091322</v>
      </c>
      <c r="J83" s="70">
        <v>0.32420091324200911</v>
      </c>
      <c r="K83" s="70">
        <v>4.5662100456621002E-2</v>
      </c>
      <c r="L83" s="102"/>
      <c r="M83" s="43"/>
    </row>
    <row r="84" spans="1:14" x14ac:dyDescent="0.25">
      <c r="B84" s="26"/>
      <c r="C84" s="16" t="s">
        <v>205</v>
      </c>
      <c r="D84" s="103"/>
      <c r="E84" s="103"/>
      <c r="F84" s="103"/>
      <c r="G84" s="103"/>
      <c r="H84" s="103"/>
      <c r="I84" s="103"/>
      <c r="J84" s="103"/>
      <c r="K84" s="103"/>
      <c r="M84" s="102"/>
      <c r="N84" s="43"/>
    </row>
    <row r="85" spans="1:14" x14ac:dyDescent="0.25">
      <c r="B85" s="61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</row>
    <row r="86" spans="1:14" x14ac:dyDescent="0.25">
      <c r="B86" s="6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</row>
    <row r="87" spans="1:14" x14ac:dyDescent="0.25">
      <c r="B87" s="61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4" x14ac:dyDescent="0.25">
      <c r="B88" s="61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</row>
    <row r="89" spans="1:14" x14ac:dyDescent="0.25">
      <c r="B89" s="61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</row>
    <row r="90" spans="1:14" x14ac:dyDescent="0.25">
      <c r="B90" s="61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</row>
    <row r="91" spans="1:14" x14ac:dyDescent="0.25">
      <c r="B91" s="6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</row>
    <row r="92" spans="1:14" x14ac:dyDescent="0.25">
      <c r="B92" s="61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</row>
    <row r="93" spans="1:14" x14ac:dyDescent="0.25">
      <c r="B93" s="61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</row>
    <row r="94" spans="1:14" x14ac:dyDescent="0.25">
      <c r="B94" s="61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</row>
    <row r="95" spans="1:14" x14ac:dyDescent="0.25">
      <c r="B95" s="61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</row>
    <row r="96" spans="1:14" x14ac:dyDescent="0.25">
      <c r="B96" s="6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</row>
    <row r="97" spans="1:15" x14ac:dyDescent="0.25">
      <c r="B97" s="61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</row>
    <row r="98" spans="1:15" x14ac:dyDescent="0.25">
      <c r="B98" s="61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5" x14ac:dyDescent="0.25">
      <c r="B99" s="61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</row>
    <row r="100" spans="1:15" x14ac:dyDescent="0.25">
      <c r="B100" s="61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5" x14ac:dyDescent="0.25">
      <c r="B101" s="61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</row>
    <row r="102" spans="1:15" x14ac:dyDescent="0.25">
      <c r="B102" s="61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5" x14ac:dyDescent="0.25">
      <c r="B103" s="61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</row>
    <row r="104" spans="1:15" x14ac:dyDescent="0.25">
      <c r="B104" s="61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</row>
    <row r="105" spans="1:15" x14ac:dyDescent="0.25">
      <c r="B105" s="61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</row>
    <row r="106" spans="1:15" x14ac:dyDescent="0.25">
      <c r="B106" s="61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</row>
    <row r="107" spans="1:15" x14ac:dyDescent="0.25">
      <c r="B107" s="61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</row>
    <row r="108" spans="1:15" ht="23.25" x14ac:dyDescent="0.35">
      <c r="A108" s="116" t="s">
        <v>48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</row>
    <row r="111" spans="1:15" x14ac:dyDescent="0.25">
      <c r="B111" s="45" t="s">
        <v>2</v>
      </c>
      <c r="C111" s="51" t="s">
        <v>75</v>
      </c>
      <c r="D111" s="51" t="s">
        <v>77</v>
      </c>
      <c r="E111" s="51" t="s">
        <v>79</v>
      </c>
      <c r="F111" s="51" t="s">
        <v>81</v>
      </c>
      <c r="G111" s="51" t="s">
        <v>83</v>
      </c>
      <c r="H111" s="51" t="s">
        <v>85</v>
      </c>
      <c r="I111" s="51" t="s">
        <v>87</v>
      </c>
      <c r="J111" s="51" t="s">
        <v>89</v>
      </c>
    </row>
    <row r="112" spans="1:15" x14ac:dyDescent="0.25">
      <c r="B112" s="33" t="s">
        <v>49</v>
      </c>
      <c r="C112" s="104">
        <v>0.2</v>
      </c>
      <c r="D112" s="104">
        <v>0.1333333333333333</v>
      </c>
      <c r="E112" s="104">
        <v>0.2</v>
      </c>
      <c r="F112" s="104">
        <v>0.26666666666666672</v>
      </c>
      <c r="G112" s="104">
        <v>0.2</v>
      </c>
      <c r="H112" s="104">
        <v>0.26666666666666672</v>
      </c>
      <c r="I112" s="104">
        <v>0.46666666666666667</v>
      </c>
      <c r="J112" s="104">
        <v>6.6666666666666666E-2</v>
      </c>
    </row>
    <row r="113" spans="1:15" x14ac:dyDescent="0.25">
      <c r="B113" s="33" t="s">
        <v>50</v>
      </c>
      <c r="C113" s="104">
        <v>0.44444444444444442</v>
      </c>
      <c r="D113" s="104">
        <v>0.1111111111111111</v>
      </c>
      <c r="E113" s="104">
        <v>0.1111111111111111</v>
      </c>
      <c r="F113" s="104">
        <v>0.22222222222222221</v>
      </c>
      <c r="G113" s="104">
        <v>0.44444444444444442</v>
      </c>
      <c r="H113" s="104">
        <v>0.66666666666666663</v>
      </c>
      <c r="I113" s="104">
        <v>0.55555555555555558</v>
      </c>
      <c r="J113" s="104"/>
    </row>
    <row r="114" spans="1:15" x14ac:dyDescent="0.25">
      <c r="B114" s="33" t="s">
        <v>51</v>
      </c>
      <c r="C114" s="104">
        <v>0.2</v>
      </c>
      <c r="D114" s="104">
        <v>0.1</v>
      </c>
      <c r="E114" s="104">
        <v>0.2</v>
      </c>
      <c r="F114" s="104">
        <v>0.3</v>
      </c>
      <c r="G114" s="104">
        <v>0.2</v>
      </c>
      <c r="H114" s="104">
        <v>0.3</v>
      </c>
      <c r="I114" s="104">
        <v>0.3</v>
      </c>
      <c r="J114" s="104">
        <v>0.1</v>
      </c>
    </row>
    <row r="115" spans="1:15" x14ac:dyDescent="0.25">
      <c r="B115" s="33" t="s">
        <v>52</v>
      </c>
      <c r="C115" s="104">
        <v>0.37356321839080459</v>
      </c>
      <c r="D115" s="104">
        <v>0.1954022988505747</v>
      </c>
      <c r="E115" s="104">
        <v>8.0459770114942528E-2</v>
      </c>
      <c r="F115" s="104">
        <v>0.32758620689655171</v>
      </c>
      <c r="G115" s="104">
        <v>0.21839080459770119</v>
      </c>
      <c r="H115" s="104">
        <v>0.41954022988505751</v>
      </c>
      <c r="I115" s="104">
        <v>0.2988505747126437</v>
      </c>
      <c r="J115" s="104">
        <v>4.5977011494252873E-2</v>
      </c>
    </row>
    <row r="116" spans="1:15" x14ac:dyDescent="0.25">
      <c r="B116" s="33" t="s">
        <v>53</v>
      </c>
      <c r="C116" s="104">
        <v>0.27272727272727271</v>
      </c>
      <c r="D116" s="104">
        <v>0.36363636363636359</v>
      </c>
      <c r="E116" s="104">
        <v>0.36363636363636359</v>
      </c>
      <c r="F116" s="104">
        <v>0.36363636363636359</v>
      </c>
      <c r="G116" s="104">
        <v>0.45454545454545447</v>
      </c>
      <c r="H116" s="104">
        <v>0.54545454545454541</v>
      </c>
      <c r="I116" s="104">
        <v>0.36363636363636359</v>
      </c>
      <c r="J116" s="104"/>
    </row>
    <row r="117" spans="1:15" x14ac:dyDescent="0.25">
      <c r="B117" s="26"/>
      <c r="C117" s="103"/>
      <c r="D117" s="103"/>
      <c r="E117" s="103"/>
      <c r="F117" s="103"/>
      <c r="G117" s="103"/>
      <c r="H117" s="103"/>
      <c r="I117" s="103"/>
      <c r="J117" s="103"/>
    </row>
    <row r="118" spans="1:15" x14ac:dyDescent="0.25">
      <c r="B118" s="26"/>
      <c r="C118" s="103"/>
      <c r="D118" s="103"/>
      <c r="E118" s="103"/>
      <c r="F118" s="103"/>
      <c r="G118" s="103"/>
      <c r="H118" s="103"/>
      <c r="I118" s="103"/>
      <c r="J118" s="103"/>
    </row>
    <row r="119" spans="1:15" ht="23.25" x14ac:dyDescent="0.35">
      <c r="A119" s="116" t="s">
        <v>54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</row>
    <row r="120" spans="1:15" x14ac:dyDescent="0.25">
      <c r="B120" s="26"/>
      <c r="C120" s="103"/>
      <c r="D120" s="103"/>
      <c r="E120" s="103"/>
      <c r="F120" s="103"/>
      <c r="G120" s="103"/>
      <c r="H120" s="103"/>
      <c r="I120" s="103"/>
      <c r="J120" s="103"/>
    </row>
    <row r="121" spans="1:15" x14ac:dyDescent="0.25">
      <c r="B121" s="26"/>
      <c r="C121" s="26"/>
      <c r="D121" s="26"/>
      <c r="E121" s="26"/>
      <c r="F121" s="26"/>
      <c r="G121" s="26"/>
      <c r="H121" s="26"/>
      <c r="I121" s="26"/>
      <c r="J121" s="26"/>
    </row>
    <row r="122" spans="1:15" x14ac:dyDescent="0.25">
      <c r="B122" s="45" t="s">
        <v>3</v>
      </c>
      <c r="C122" s="51" t="s">
        <v>75</v>
      </c>
      <c r="D122" s="51" t="s">
        <v>77</v>
      </c>
      <c r="E122" s="51" t="s">
        <v>79</v>
      </c>
      <c r="F122" s="51" t="s">
        <v>81</v>
      </c>
      <c r="G122" s="51" t="s">
        <v>83</v>
      </c>
      <c r="H122" s="51" t="s">
        <v>85</v>
      </c>
      <c r="I122" s="51" t="s">
        <v>87</v>
      </c>
      <c r="J122" s="51" t="s">
        <v>89</v>
      </c>
    </row>
    <row r="123" spans="1:15" x14ac:dyDescent="0.25">
      <c r="B123" s="33" t="s">
        <v>57</v>
      </c>
      <c r="C123" s="53">
        <v>0.66666666666666663</v>
      </c>
      <c r="D123" s="53">
        <v>0.66666666666666663</v>
      </c>
      <c r="E123" s="53">
        <v>0.66666666666666663</v>
      </c>
      <c r="F123" s="53">
        <v>0.66666666666666663</v>
      </c>
      <c r="G123" s="53">
        <v>1</v>
      </c>
      <c r="H123" s="53">
        <v>0.66666666666666663</v>
      </c>
      <c r="I123" s="53">
        <v>0.33333333333333331</v>
      </c>
      <c r="J123" s="53"/>
    </row>
    <row r="124" spans="1:15" x14ac:dyDescent="0.25">
      <c r="B124" s="33" t="s">
        <v>56</v>
      </c>
      <c r="C124" s="53">
        <v>0.37356321839080459</v>
      </c>
      <c r="D124" s="53">
        <v>0.1954022988505747</v>
      </c>
      <c r="E124" s="53">
        <v>8.0459770114942528E-2</v>
      </c>
      <c r="F124" s="53">
        <v>0.32758620689655171</v>
      </c>
      <c r="G124" s="53">
        <v>0.21839080459770119</v>
      </c>
      <c r="H124" s="53">
        <v>0.41954022988505751</v>
      </c>
      <c r="I124" s="53">
        <v>0.2988505747126437</v>
      </c>
      <c r="J124" s="53">
        <v>4.5977011494252873E-2</v>
      </c>
    </row>
    <row r="125" spans="1:15" x14ac:dyDescent="0.25">
      <c r="B125" s="33" t="s">
        <v>59</v>
      </c>
      <c r="C125" s="53">
        <v>0.2</v>
      </c>
      <c r="D125" s="53">
        <v>0.1</v>
      </c>
      <c r="E125" s="53">
        <v>0.2</v>
      </c>
      <c r="F125" s="53">
        <v>0.3</v>
      </c>
      <c r="G125" s="53">
        <v>0.2</v>
      </c>
      <c r="H125" s="53">
        <v>0.3</v>
      </c>
      <c r="I125" s="53">
        <v>0.3</v>
      </c>
      <c r="J125" s="53">
        <v>0.1</v>
      </c>
    </row>
    <row r="126" spans="1:15" x14ac:dyDescent="0.25">
      <c r="B126" s="33" t="s">
        <v>60</v>
      </c>
      <c r="C126" s="53">
        <v>0.2</v>
      </c>
      <c r="D126" s="53">
        <v>0.1333333333333333</v>
      </c>
      <c r="E126" s="53">
        <v>0.2</v>
      </c>
      <c r="F126" s="53">
        <v>0.26666666666666672</v>
      </c>
      <c r="G126" s="53">
        <v>0.2</v>
      </c>
      <c r="H126" s="53">
        <v>0.26666666666666672</v>
      </c>
      <c r="I126" s="53">
        <v>0.46666666666666667</v>
      </c>
      <c r="J126" s="53">
        <v>6.6666666666666666E-2</v>
      </c>
    </row>
    <row r="127" spans="1:15" x14ac:dyDescent="0.25">
      <c r="B127" s="33" t="s">
        <v>55</v>
      </c>
      <c r="C127" s="53">
        <v>0.44444444444444442</v>
      </c>
      <c r="D127" s="53">
        <v>0.1111111111111111</v>
      </c>
      <c r="E127" s="53">
        <v>0.1111111111111111</v>
      </c>
      <c r="F127" s="53">
        <v>0.22222222222222221</v>
      </c>
      <c r="G127" s="53">
        <v>0.44444444444444442</v>
      </c>
      <c r="H127" s="53">
        <v>0.66666666666666663</v>
      </c>
      <c r="I127" s="53">
        <v>0.55555555555555558</v>
      </c>
      <c r="J127" s="53"/>
    </row>
    <row r="128" spans="1:15" x14ac:dyDescent="0.25">
      <c r="B128" s="33" t="s">
        <v>58</v>
      </c>
      <c r="C128" s="53">
        <v>0.2</v>
      </c>
      <c r="D128" s="53">
        <v>0.2</v>
      </c>
      <c r="E128" s="53">
        <v>0.2</v>
      </c>
      <c r="F128" s="53">
        <v>0.2</v>
      </c>
      <c r="G128" s="53"/>
      <c r="H128" s="53">
        <v>0.4</v>
      </c>
      <c r="I128" s="53">
        <v>0.4</v>
      </c>
      <c r="J128" s="53"/>
    </row>
    <row r="129" spans="2:10" x14ac:dyDescent="0.25">
      <c r="B129" s="33" t="s">
        <v>61</v>
      </c>
      <c r="C129" s="53" t="s">
        <v>8</v>
      </c>
      <c r="D129" s="53">
        <v>0.33333333333333331</v>
      </c>
      <c r="E129" s="53">
        <v>0.33333333333333331</v>
      </c>
      <c r="F129" s="53">
        <v>0.33333333333333331</v>
      </c>
      <c r="G129" s="53">
        <v>0.66666666666666663</v>
      </c>
      <c r="H129" s="53">
        <v>0.66666666666666663</v>
      </c>
      <c r="I129" s="53">
        <v>0.33333333333333331</v>
      </c>
      <c r="J129" s="53"/>
    </row>
  </sheetData>
  <sheetProtection algorithmName="SHA-512" hashValue="+cl5/3+7ruCs6jR5npmu+8dISLd93iKRG2h9pP1FbGnsT2UfXKpmQ4/V169h5xLKO9luLJxcRb087bK2BMtX5A==" saltValue="F83klsUfAdI7N6srwDuJnQ==" spinCount="100000" sheet="1" objects="1" scenarios="1"/>
  <mergeCells count="8">
    <mergeCell ref="A108:O108"/>
    <mergeCell ref="A119:O119"/>
    <mergeCell ref="A1:O5"/>
    <mergeCell ref="A7:O8"/>
    <mergeCell ref="A11:O11"/>
    <mergeCell ref="A46:O46"/>
    <mergeCell ref="A57:O57"/>
    <mergeCell ref="A70:O7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DBFBE-3A79-4A43-937A-2EE8D3888B70}">
  <dimension ref="A1:FY19"/>
  <sheetViews>
    <sheetView workbookViewId="0">
      <selection activeCell="A7" sqref="A7:F7"/>
    </sheetView>
  </sheetViews>
  <sheetFormatPr defaultRowHeight="15" x14ac:dyDescent="0.25"/>
  <cols>
    <col min="1" max="1" width="54.42578125" style="2" customWidth="1"/>
    <col min="2" max="2" width="81.85546875" style="2" customWidth="1"/>
    <col min="3" max="3" width="10" style="2" customWidth="1"/>
    <col min="4" max="4" width="9.28515625" style="2" customWidth="1"/>
    <col min="5" max="5" width="13.85546875" style="2" customWidth="1"/>
    <col min="6" max="6" width="18.140625" style="2" customWidth="1"/>
    <col min="7" max="16384" width="9.140625" style="2"/>
  </cols>
  <sheetData>
    <row r="1" spans="1:181" customFormat="1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21" x14ac:dyDescent="0.25">
      <c r="A7" s="107" t="s">
        <v>1</v>
      </c>
      <c r="B7" s="107"/>
      <c r="C7" s="107"/>
      <c r="D7" s="107"/>
      <c r="E7" s="107"/>
      <c r="F7" s="107"/>
    </row>
    <row r="9" spans="1:181" x14ac:dyDescent="0.25">
      <c r="A9" s="108" t="s">
        <v>2</v>
      </c>
      <c r="B9" s="108" t="s">
        <v>3</v>
      </c>
      <c r="C9" s="109" t="s">
        <v>4</v>
      </c>
      <c r="D9" s="109" t="s">
        <v>5</v>
      </c>
      <c r="E9" s="110" t="s">
        <v>6</v>
      </c>
      <c r="F9" s="110" t="s">
        <v>7</v>
      </c>
      <c r="G9" s="2" t="s">
        <v>8</v>
      </c>
    </row>
    <row r="10" spans="1:181" x14ac:dyDescent="0.25">
      <c r="A10" s="108"/>
      <c r="B10" s="108"/>
      <c r="C10" s="109"/>
      <c r="D10" s="109"/>
      <c r="E10" s="111"/>
      <c r="F10" s="111"/>
    </row>
    <row r="11" spans="1:181" x14ac:dyDescent="0.25">
      <c r="A11" s="5" t="s">
        <v>9</v>
      </c>
      <c r="B11" s="5" t="s">
        <v>10</v>
      </c>
      <c r="C11" s="5">
        <v>3054</v>
      </c>
      <c r="D11" s="5">
        <v>162</v>
      </c>
      <c r="E11" s="5">
        <v>15</v>
      </c>
      <c r="F11" s="6">
        <f>E11/$D11</f>
        <v>9.2592592592592587E-2</v>
      </c>
    </row>
    <row r="12" spans="1:181" x14ac:dyDescent="0.25">
      <c r="A12" s="5" t="s">
        <v>11</v>
      </c>
      <c r="B12" s="5" t="s">
        <v>12</v>
      </c>
      <c r="C12" s="5">
        <v>3052</v>
      </c>
      <c r="D12" s="5">
        <v>666</v>
      </c>
      <c r="E12" s="5">
        <v>174</v>
      </c>
      <c r="F12" s="6">
        <f t="shared" ref="F12:F18" si="0">E12/$D12</f>
        <v>0.26126126126126126</v>
      </c>
    </row>
    <row r="13" spans="1:181" x14ac:dyDescent="0.25">
      <c r="A13" s="5" t="s">
        <v>11</v>
      </c>
      <c r="B13" s="5" t="s">
        <v>13</v>
      </c>
      <c r="C13" s="5">
        <v>174</v>
      </c>
      <c r="D13" s="5">
        <v>31</v>
      </c>
      <c r="E13" s="5">
        <v>2</v>
      </c>
      <c r="F13" s="6">
        <f t="shared" si="0"/>
        <v>6.4516129032258063E-2</v>
      </c>
    </row>
    <row r="14" spans="1:181" x14ac:dyDescent="0.25">
      <c r="A14" s="5" t="s">
        <v>14</v>
      </c>
      <c r="B14" s="5" t="s">
        <v>15</v>
      </c>
      <c r="C14" s="5">
        <v>2776</v>
      </c>
      <c r="D14" s="5">
        <v>66</v>
      </c>
      <c r="E14" s="5">
        <v>9</v>
      </c>
      <c r="F14" s="6">
        <f t="shared" si="0"/>
        <v>0.13636363636363635</v>
      </c>
    </row>
    <row r="15" spans="1:181" s="8" customFormat="1" x14ac:dyDescent="0.25">
      <c r="A15" s="5" t="s">
        <v>16</v>
      </c>
      <c r="B15" s="5" t="s">
        <v>17</v>
      </c>
      <c r="C15" s="5">
        <v>2735</v>
      </c>
      <c r="D15" s="5">
        <v>66</v>
      </c>
      <c r="E15" s="7">
        <v>10</v>
      </c>
      <c r="F15" s="6">
        <f t="shared" si="0"/>
        <v>0.15151515151515152</v>
      </c>
    </row>
    <row r="16" spans="1:181" x14ac:dyDescent="0.25">
      <c r="A16" s="5" t="s">
        <v>18</v>
      </c>
      <c r="B16" s="5" t="s">
        <v>19</v>
      </c>
      <c r="C16" s="5">
        <v>2738</v>
      </c>
      <c r="D16" s="5">
        <v>34</v>
      </c>
      <c r="E16" s="5">
        <v>3</v>
      </c>
      <c r="F16" s="6">
        <f t="shared" si="0"/>
        <v>8.8235294117647065E-2</v>
      </c>
    </row>
    <row r="17" spans="1:6" x14ac:dyDescent="0.25">
      <c r="A17" s="5" t="s">
        <v>18</v>
      </c>
      <c r="B17" s="5" t="s">
        <v>20</v>
      </c>
      <c r="C17" s="5">
        <v>2730</v>
      </c>
      <c r="D17" s="5">
        <v>24</v>
      </c>
      <c r="E17" s="5">
        <v>5</v>
      </c>
      <c r="F17" s="6">
        <f t="shared" si="0"/>
        <v>0.20833333333333334</v>
      </c>
    </row>
    <row r="18" spans="1:6" x14ac:dyDescent="0.25">
      <c r="A18" s="5" t="s">
        <v>18</v>
      </c>
      <c r="B18" s="5" t="s">
        <v>21</v>
      </c>
      <c r="C18" s="5">
        <v>3055</v>
      </c>
      <c r="D18" s="5">
        <v>6</v>
      </c>
      <c r="E18" s="5">
        <v>3</v>
      </c>
      <c r="F18" s="6">
        <f t="shared" si="0"/>
        <v>0.5</v>
      </c>
    </row>
    <row r="19" spans="1:6" x14ac:dyDescent="0.25">
      <c r="A19" s="9" t="s">
        <v>22</v>
      </c>
      <c r="B19" s="9"/>
      <c r="C19" s="9"/>
      <c r="D19" s="9">
        <f>SUM(D11:D18)</f>
        <v>1055</v>
      </c>
      <c r="E19" s="9">
        <f>SUM(E11:E18)</f>
        <v>221</v>
      </c>
      <c r="F19" s="10">
        <f>E19/$D19</f>
        <v>0.20947867298578199</v>
      </c>
    </row>
  </sheetData>
  <sheetProtection algorithmName="SHA-512" hashValue="MN6Prr8JZd/NfwuZUbVst4keD3Q8TI0WsoiD4BPrQVE4IGdY/Y0tuQk3LhfMIT5qLgC4q5w73RW1YnON3CN5Tg==" saltValue="hd/kcUOuvEWx+Sk14E0vKw==" spinCount="100000" sheet="1" objects="1" scenarios="1"/>
  <mergeCells count="7">
    <mergeCell ref="A7:F7"/>
    <mergeCell ref="A9:A10"/>
    <mergeCell ref="B9:B10"/>
    <mergeCell ref="C9:C10"/>
    <mergeCell ref="D9:D10"/>
    <mergeCell ref="E9:E10"/>
    <mergeCell ref="F9:F1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0535-1129-41C3-90EB-855D38D3348E}">
  <dimension ref="A1:T21"/>
  <sheetViews>
    <sheetView workbookViewId="0">
      <selection activeCell="D21" sqref="D21"/>
    </sheetView>
  </sheetViews>
  <sheetFormatPr defaultRowHeight="15" x14ac:dyDescent="0.25"/>
  <cols>
    <col min="1" max="1" width="39.85546875" style="2" customWidth="1"/>
    <col min="2" max="16384" width="9.140625" style="2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10" spans="1:20" ht="28.5" x14ac:dyDescent="0.25">
      <c r="A10" s="112" t="s">
        <v>23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</row>
    <row r="11" spans="1:20" ht="23.25" x14ac:dyDescent="0.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3" spans="1:20" x14ac:dyDescent="0.25">
      <c r="A13" s="12" t="s">
        <v>24</v>
      </c>
      <c r="B13" s="13">
        <v>2021</v>
      </c>
      <c r="C13" s="13">
        <v>2022</v>
      </c>
    </row>
    <row r="14" spans="1:20" x14ac:dyDescent="0.25">
      <c r="A14" s="14" t="s">
        <v>25</v>
      </c>
      <c r="B14" s="15">
        <v>8.1</v>
      </c>
      <c r="C14" s="15">
        <v>7.9</v>
      </c>
    </row>
    <row r="15" spans="1:20" x14ac:dyDescent="0.25">
      <c r="A15" s="14" t="s">
        <v>26</v>
      </c>
      <c r="B15" s="15">
        <v>8.1</v>
      </c>
      <c r="C15" s="15">
        <v>7.9</v>
      </c>
    </row>
    <row r="16" spans="1:20" x14ac:dyDescent="0.25">
      <c r="A16" s="14" t="s">
        <v>27</v>
      </c>
      <c r="B16" s="15">
        <v>8.4</v>
      </c>
      <c r="C16" s="15">
        <v>8.1999999999999993</v>
      </c>
    </row>
    <row r="17" spans="1:3" x14ac:dyDescent="0.25">
      <c r="A17" s="14" t="s">
        <v>28</v>
      </c>
      <c r="B17" s="15">
        <v>9</v>
      </c>
      <c r="C17" s="15">
        <v>8.1999999999999993</v>
      </c>
    </row>
    <row r="18" spans="1:3" x14ac:dyDescent="0.25">
      <c r="A18" s="14" t="s">
        <v>29</v>
      </c>
      <c r="B18" s="15">
        <v>7.6</v>
      </c>
      <c r="C18" s="15">
        <v>7.3</v>
      </c>
    </row>
    <row r="19" spans="1:3" x14ac:dyDescent="0.25">
      <c r="A19" s="14" t="s">
        <v>30</v>
      </c>
      <c r="B19" s="15">
        <v>8.4</v>
      </c>
      <c r="C19" s="15">
        <v>8.1</v>
      </c>
    </row>
    <row r="20" spans="1:3" x14ac:dyDescent="0.25">
      <c r="A20" s="14" t="s">
        <v>31</v>
      </c>
      <c r="B20" s="15"/>
      <c r="C20" s="15">
        <v>7.8</v>
      </c>
    </row>
    <row r="21" spans="1:3" x14ac:dyDescent="0.25">
      <c r="A21" s="16" t="s">
        <v>32</v>
      </c>
    </row>
  </sheetData>
  <sheetProtection algorithmName="SHA-512" hashValue="FD/WiH/c1d7v5k4987SUVSkQ4C7cOkfWER/1FeNEZMtyziT3Efus3fN92O6GORbq9KKnV4UO6aa4RiH1/pbgsA==" saltValue="t3MVal0b3xYQx6+FMUAYJg==" spinCount="100000" sheet="1" objects="1" scenarios="1"/>
  <mergeCells count="1">
    <mergeCell ref="A10:T1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5BFF-3590-41CF-9088-13816E699489}">
  <dimension ref="A1:FY298"/>
  <sheetViews>
    <sheetView workbookViewId="0">
      <selection activeCell="J226" sqref="J226"/>
    </sheetView>
  </sheetViews>
  <sheetFormatPr defaultRowHeight="15" x14ac:dyDescent="0.25"/>
  <cols>
    <col min="1" max="1" width="9.140625" style="2"/>
    <col min="2" max="2" width="32.42578125" style="2" customWidth="1"/>
    <col min="3" max="3" width="10.28515625" style="2" bestFit="1" customWidth="1"/>
    <col min="4" max="6" width="9.28515625" style="2" bestFit="1" customWidth="1"/>
    <col min="7" max="16384" width="9.140625" style="2"/>
  </cols>
  <sheetData>
    <row r="1" spans="1:181" customForma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25">
      <c r="A7" s="115" t="s">
        <v>3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81" ht="1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81" ht="15" customHeight="1" x14ac:dyDescent="0.4">
      <c r="A9" s="17"/>
      <c r="B9" s="18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20"/>
      <c r="S11" s="20"/>
    </row>
    <row r="12" spans="1:181" ht="15" customHeight="1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20"/>
      <c r="P12" s="20"/>
      <c r="Q12" s="20"/>
      <c r="R12" s="20"/>
      <c r="S12" s="20"/>
    </row>
    <row r="13" spans="1:181" ht="15" customHeight="1" x14ac:dyDescent="0.4">
      <c r="A13" s="21" t="s">
        <v>35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81" ht="15" customHeight="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81" ht="15" customHeight="1" x14ac:dyDescent="0.4">
      <c r="A15" s="22">
        <v>1</v>
      </c>
      <c r="B15" s="23" t="s">
        <v>36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3"/>
      <c r="O15" s="113"/>
      <c r="P15" s="113"/>
      <c r="Q15" s="113"/>
    </row>
    <row r="16" spans="1:181" ht="15" customHeight="1" x14ac:dyDescent="0.4">
      <c r="A16" s="25">
        <v>2</v>
      </c>
      <c r="B16" s="26" t="s">
        <v>37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7" ht="15" customHeight="1" x14ac:dyDescent="0.4">
      <c r="A17" s="22">
        <v>3</v>
      </c>
      <c r="B17" s="23" t="s">
        <v>38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13"/>
      <c r="O17" s="113"/>
      <c r="P17" s="113"/>
      <c r="Q17" s="113"/>
    </row>
    <row r="18" spans="1:17" ht="15" customHeight="1" x14ac:dyDescent="0.4">
      <c r="A18" s="25">
        <v>4</v>
      </c>
      <c r="B18" s="26" t="s">
        <v>39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7" ht="15" customHeight="1" x14ac:dyDescent="0.4">
      <c r="A19" s="22">
        <v>5</v>
      </c>
      <c r="B19" s="23" t="s">
        <v>40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13"/>
      <c r="O19" s="113"/>
      <c r="P19" s="113"/>
      <c r="Q19" s="113"/>
    </row>
    <row r="20" spans="1:17" ht="15" customHeight="1" x14ac:dyDescent="0.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7" x14ac:dyDescent="0.25">
      <c r="E21" s="26"/>
      <c r="F21" s="27" t="s">
        <v>41</v>
      </c>
      <c r="G21" s="27" t="s">
        <v>42</v>
      </c>
      <c r="H21" s="27" t="s">
        <v>43</v>
      </c>
      <c r="I21" s="27" t="s">
        <v>44</v>
      </c>
      <c r="J21" s="27" t="s">
        <v>45</v>
      </c>
      <c r="K21" s="28" t="s">
        <v>46</v>
      </c>
      <c r="L21" s="29"/>
      <c r="M21" s="29"/>
      <c r="N21" s="29"/>
    </row>
    <row r="22" spans="1:17" x14ac:dyDescent="0.25">
      <c r="E22" s="30" t="s">
        <v>47</v>
      </c>
      <c r="F22" s="69">
        <v>52.1</v>
      </c>
      <c r="G22" s="69">
        <v>32</v>
      </c>
      <c r="H22" s="69">
        <v>6.4</v>
      </c>
      <c r="I22" s="69">
        <v>7.3</v>
      </c>
      <c r="J22" s="69">
        <v>2.2999999999999998</v>
      </c>
      <c r="K22" s="128">
        <v>1</v>
      </c>
      <c r="L22" s="29"/>
      <c r="M22" s="29"/>
      <c r="N22" s="29"/>
    </row>
    <row r="23" spans="1:17" ht="15" customHeight="1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7" ht="15" customHeight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7" ht="1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7" ht="1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7" ht="1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7" ht="15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7" ht="15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7" ht="15" customHeight="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7" ht="15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7" ht="15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ht="15" customHeight="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ht="15" customHeight="1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ht="1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ht="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ht="15" customHeigh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5" customHeight="1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ht="15" customHeight="1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ht="15" customHeight="1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ht="15" customHeight="1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ht="15" customHeight="1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4" ht="15" customHeight="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4" ht="15" customHeight="1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14" ht="15" customHeight="1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1:14" ht="15" customHeight="1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1:14" x14ac:dyDescent="0.25">
      <c r="C48" s="32"/>
    </row>
    <row r="49" spans="1:19" ht="23.25" x14ac:dyDescent="0.35">
      <c r="A49" s="116" t="s">
        <v>48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20"/>
      <c r="S49" s="20"/>
    </row>
    <row r="50" spans="1:19" x14ac:dyDescent="0.25">
      <c r="C50" s="32"/>
    </row>
    <row r="52" spans="1:19" x14ac:dyDescent="0.25">
      <c r="B52" s="27" t="s">
        <v>2</v>
      </c>
      <c r="C52" s="27" t="s">
        <v>41</v>
      </c>
      <c r="D52" s="27" t="s">
        <v>42</v>
      </c>
      <c r="E52" s="27" t="s">
        <v>43</v>
      </c>
      <c r="F52" s="27" t="s">
        <v>44</v>
      </c>
      <c r="G52" s="27" t="s">
        <v>45</v>
      </c>
      <c r="H52" s="28" t="s">
        <v>46</v>
      </c>
    </row>
    <row r="53" spans="1:19" x14ac:dyDescent="0.25">
      <c r="B53" s="33" t="s">
        <v>49</v>
      </c>
      <c r="C53" s="69">
        <v>46.7</v>
      </c>
      <c r="D53" s="69">
        <v>40</v>
      </c>
      <c r="E53" s="69">
        <v>6.7</v>
      </c>
      <c r="F53" s="69">
        <v>6.7</v>
      </c>
      <c r="G53" s="69"/>
      <c r="H53" s="128">
        <v>1</v>
      </c>
    </row>
    <row r="54" spans="1:19" x14ac:dyDescent="0.25">
      <c r="B54" s="33" t="s">
        <v>50</v>
      </c>
      <c r="C54" s="69">
        <v>44.4</v>
      </c>
      <c r="D54" s="69">
        <v>33.299999999999997</v>
      </c>
      <c r="E54" s="69"/>
      <c r="F54" s="69">
        <v>22.2</v>
      </c>
      <c r="G54" s="69"/>
      <c r="H54" s="128">
        <v>1</v>
      </c>
    </row>
    <row r="55" spans="1:19" x14ac:dyDescent="0.25">
      <c r="B55" s="33" t="s">
        <v>51</v>
      </c>
      <c r="C55" s="69">
        <v>60</v>
      </c>
      <c r="D55" s="69">
        <v>40</v>
      </c>
      <c r="E55" s="69"/>
      <c r="F55" s="69"/>
      <c r="G55" s="69"/>
      <c r="H55" s="128">
        <v>1</v>
      </c>
    </row>
    <row r="56" spans="1:19" x14ac:dyDescent="0.25">
      <c r="B56" s="33" t="s">
        <v>52</v>
      </c>
      <c r="C56" s="69">
        <v>50</v>
      </c>
      <c r="D56" s="69">
        <v>32.799999999999997</v>
      </c>
      <c r="E56" s="69">
        <v>6.9</v>
      </c>
      <c r="F56" s="69">
        <v>7.5</v>
      </c>
      <c r="G56" s="69">
        <v>2.9</v>
      </c>
      <c r="H56" s="128">
        <v>1</v>
      </c>
    </row>
    <row r="57" spans="1:19" x14ac:dyDescent="0.25">
      <c r="B57" s="33" t="s">
        <v>53</v>
      </c>
      <c r="C57" s="69">
        <v>90.9</v>
      </c>
      <c r="D57" s="69"/>
      <c r="E57" s="69">
        <v>9.1</v>
      </c>
      <c r="F57" s="69"/>
      <c r="G57" s="69"/>
      <c r="H57" s="128">
        <v>1</v>
      </c>
    </row>
    <row r="58" spans="1:19" x14ac:dyDescent="0.25">
      <c r="I58" s="32"/>
    </row>
    <row r="60" spans="1:19" ht="23.25" x14ac:dyDescent="0.35">
      <c r="A60" s="116" t="s">
        <v>54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20"/>
      <c r="S60" s="20"/>
    </row>
    <row r="63" spans="1:19" x14ac:dyDescent="0.25">
      <c r="B63" s="27" t="s">
        <v>2</v>
      </c>
      <c r="C63" s="27" t="s">
        <v>41</v>
      </c>
      <c r="D63" s="27" t="s">
        <v>42</v>
      </c>
      <c r="E63" s="27" t="s">
        <v>43</v>
      </c>
      <c r="F63" s="27" t="s">
        <v>44</v>
      </c>
      <c r="G63" s="27" t="s">
        <v>45</v>
      </c>
      <c r="H63" s="28" t="s">
        <v>46</v>
      </c>
    </row>
    <row r="64" spans="1:19" x14ac:dyDescent="0.25">
      <c r="B64" s="34" t="s">
        <v>55</v>
      </c>
      <c r="C64" s="69">
        <v>44.4</v>
      </c>
      <c r="D64" s="69">
        <v>33.299999999999997</v>
      </c>
      <c r="E64" s="69"/>
      <c r="F64" s="69">
        <v>22.2</v>
      </c>
      <c r="G64" s="69"/>
      <c r="H64" s="128">
        <v>1</v>
      </c>
    </row>
    <row r="65" spans="1:17" x14ac:dyDescent="0.25">
      <c r="B65" s="34" t="s">
        <v>56</v>
      </c>
      <c r="C65" s="69">
        <v>50</v>
      </c>
      <c r="D65" s="69">
        <v>32.799999999999997</v>
      </c>
      <c r="E65" s="69">
        <v>6.9</v>
      </c>
      <c r="F65" s="69">
        <v>7.5</v>
      </c>
      <c r="G65" s="69">
        <v>2.9</v>
      </c>
      <c r="H65" s="128">
        <v>1</v>
      </c>
    </row>
    <row r="66" spans="1:17" x14ac:dyDescent="0.25">
      <c r="B66" s="34" t="s">
        <v>57</v>
      </c>
      <c r="C66" s="69">
        <v>66.7</v>
      </c>
      <c r="D66" s="69"/>
      <c r="E66" s="69">
        <v>33.299999999999997</v>
      </c>
      <c r="F66" s="69"/>
      <c r="G66" s="69"/>
      <c r="H66" s="128">
        <v>1</v>
      </c>
    </row>
    <row r="67" spans="1:17" x14ac:dyDescent="0.25">
      <c r="B67" s="34" t="s">
        <v>58</v>
      </c>
      <c r="C67" s="69">
        <v>100</v>
      </c>
      <c r="D67" s="69"/>
      <c r="E67" s="69"/>
      <c r="F67" s="69"/>
      <c r="G67" s="69"/>
      <c r="H67" s="128">
        <v>1</v>
      </c>
    </row>
    <row r="68" spans="1:17" x14ac:dyDescent="0.25">
      <c r="B68" s="34" t="s">
        <v>59</v>
      </c>
      <c r="C68" s="69">
        <v>60</v>
      </c>
      <c r="D68" s="69">
        <v>40</v>
      </c>
      <c r="E68" s="69"/>
      <c r="F68" s="69"/>
      <c r="G68" s="69"/>
      <c r="H68" s="128">
        <v>1</v>
      </c>
    </row>
    <row r="69" spans="1:17" x14ac:dyDescent="0.25">
      <c r="B69" s="34" t="s">
        <v>60</v>
      </c>
      <c r="C69" s="69">
        <v>46.7</v>
      </c>
      <c r="D69" s="69">
        <v>40</v>
      </c>
      <c r="E69" s="69">
        <v>6.7</v>
      </c>
      <c r="F69" s="69">
        <v>6.7</v>
      </c>
      <c r="G69" s="69"/>
      <c r="H69" s="128">
        <v>1</v>
      </c>
    </row>
    <row r="70" spans="1:17" x14ac:dyDescent="0.25">
      <c r="B70" s="34" t="s">
        <v>61</v>
      </c>
      <c r="C70" s="69">
        <v>100</v>
      </c>
      <c r="D70" s="69"/>
      <c r="E70" s="69"/>
      <c r="F70" s="69"/>
      <c r="G70" s="69"/>
      <c r="H70" s="128">
        <v>1</v>
      </c>
    </row>
    <row r="71" spans="1:17" x14ac:dyDescent="0.25">
      <c r="I71" s="32"/>
    </row>
    <row r="72" spans="1:17" ht="23.25" x14ac:dyDescent="0.35">
      <c r="A72" s="116" t="s">
        <v>23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</row>
    <row r="73" spans="1:17" ht="23.25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1:17" ht="15.75" x14ac:dyDescent="0.25">
      <c r="A74" s="21" t="s">
        <v>62</v>
      </c>
      <c r="I74" s="32"/>
    </row>
    <row r="75" spans="1:17" x14ac:dyDescent="0.25">
      <c r="I75" s="32"/>
    </row>
    <row r="76" spans="1:17" ht="15" customHeight="1" x14ac:dyDescent="0.4">
      <c r="A76" s="22">
        <v>1</v>
      </c>
      <c r="B76" s="23" t="s">
        <v>36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113"/>
      <c r="O76" s="113"/>
      <c r="P76" s="113"/>
      <c r="Q76" s="113"/>
    </row>
    <row r="77" spans="1:17" ht="15" customHeight="1" x14ac:dyDescent="0.4">
      <c r="A77" s="25">
        <v>2</v>
      </c>
      <c r="B77" s="26" t="s">
        <v>37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7" ht="15" customHeight="1" x14ac:dyDescent="0.4">
      <c r="A78" s="22">
        <v>3</v>
      </c>
      <c r="B78" s="23" t="s">
        <v>38</v>
      </c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113"/>
      <c r="O78" s="113"/>
      <c r="P78" s="113"/>
      <c r="Q78" s="113"/>
    </row>
    <row r="79" spans="1:17" ht="15" customHeight="1" x14ac:dyDescent="0.4">
      <c r="A79" s="25">
        <v>4</v>
      </c>
      <c r="B79" s="26" t="s">
        <v>39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7" ht="15" customHeight="1" x14ac:dyDescent="0.4">
      <c r="A80" s="22">
        <v>5</v>
      </c>
      <c r="B80" s="23" t="s">
        <v>40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113"/>
      <c r="O80" s="113"/>
      <c r="P80" s="113"/>
      <c r="Q80" s="113"/>
    </row>
    <row r="81" spans="1:14" ht="15" customHeight="1" x14ac:dyDescent="0.4">
      <c r="A81" s="25"/>
      <c r="B81" s="26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ht="15" customHeight="1" x14ac:dyDescent="0.4">
      <c r="A82" s="25"/>
      <c r="B82" s="26"/>
      <c r="C82" s="26"/>
      <c r="D82" s="27" t="s">
        <v>41</v>
      </c>
      <c r="E82" s="27" t="s">
        <v>42</v>
      </c>
      <c r="F82" s="27" t="s">
        <v>43</v>
      </c>
      <c r="G82" s="27" t="s">
        <v>44</v>
      </c>
      <c r="H82" s="27" t="s">
        <v>45</v>
      </c>
      <c r="I82" s="28" t="s">
        <v>46</v>
      </c>
      <c r="K82" s="19"/>
      <c r="L82" s="19"/>
      <c r="M82" s="19"/>
      <c r="N82" s="19"/>
    </row>
    <row r="83" spans="1:14" ht="15" customHeight="1" x14ac:dyDescent="0.4">
      <c r="A83" s="25"/>
      <c r="B83" s="26"/>
      <c r="C83" s="35" t="s">
        <v>47</v>
      </c>
      <c r="D83" s="73">
        <v>48.4</v>
      </c>
      <c r="E83" s="73">
        <v>35.6</v>
      </c>
      <c r="F83" s="73">
        <v>7.8</v>
      </c>
      <c r="G83" s="73">
        <v>5</v>
      </c>
      <c r="H83" s="73">
        <v>3.2</v>
      </c>
      <c r="I83" s="129">
        <v>1</v>
      </c>
      <c r="K83" s="19"/>
      <c r="L83" s="19"/>
      <c r="M83" s="19"/>
      <c r="N83" s="19"/>
    </row>
    <row r="84" spans="1:14" ht="15" customHeight="1" x14ac:dyDescent="0.4">
      <c r="A84" s="25"/>
      <c r="B84" s="26"/>
      <c r="C84" s="37"/>
      <c r="D84" s="38"/>
      <c r="E84" s="38"/>
      <c r="F84" s="38"/>
      <c r="G84" s="38"/>
      <c r="H84" s="38"/>
      <c r="I84" s="39"/>
      <c r="K84" s="19"/>
      <c r="L84" s="19"/>
      <c r="M84" s="19"/>
      <c r="N84" s="19"/>
    </row>
    <row r="85" spans="1:14" ht="15" customHeight="1" x14ac:dyDescent="0.4">
      <c r="A85" s="25"/>
      <c r="B85" s="26"/>
      <c r="C85" s="37"/>
      <c r="D85" s="38"/>
      <c r="E85" s="38"/>
      <c r="F85" s="38"/>
      <c r="G85" s="38"/>
      <c r="H85" s="38"/>
      <c r="I85" s="39"/>
      <c r="K85" s="19"/>
      <c r="L85" s="19"/>
      <c r="M85" s="19"/>
      <c r="N85" s="19"/>
    </row>
    <row r="86" spans="1:14" ht="15" customHeight="1" x14ac:dyDescent="0.4">
      <c r="A86" s="25"/>
      <c r="B86" s="26"/>
      <c r="C86" s="37"/>
      <c r="D86" s="38"/>
      <c r="E86" s="38"/>
      <c r="F86" s="38"/>
      <c r="G86" s="38"/>
      <c r="H86" s="38"/>
      <c r="I86" s="39"/>
      <c r="K86" s="19"/>
      <c r="L86" s="19"/>
      <c r="M86" s="19"/>
      <c r="N86" s="19"/>
    </row>
    <row r="87" spans="1:14" ht="15" customHeight="1" x14ac:dyDescent="0.4">
      <c r="A87" s="25"/>
      <c r="B87" s="26"/>
      <c r="C87" s="37"/>
      <c r="D87" s="38"/>
      <c r="E87" s="38"/>
      <c r="F87" s="38"/>
      <c r="G87" s="38"/>
      <c r="H87" s="38"/>
      <c r="I87" s="39"/>
      <c r="K87" s="19"/>
      <c r="L87" s="19"/>
      <c r="M87" s="19"/>
      <c r="N87" s="19"/>
    </row>
    <row r="88" spans="1:14" ht="15" customHeight="1" x14ac:dyDescent="0.4">
      <c r="A88" s="25"/>
      <c r="B88" s="26"/>
      <c r="C88" s="37"/>
      <c r="D88" s="38"/>
      <c r="E88" s="38"/>
      <c r="F88" s="38"/>
      <c r="G88" s="38"/>
      <c r="H88" s="38"/>
      <c r="I88" s="39"/>
      <c r="K88" s="19"/>
      <c r="L88" s="19"/>
      <c r="M88" s="19"/>
      <c r="N88" s="19"/>
    </row>
    <row r="89" spans="1:14" ht="15" customHeight="1" x14ac:dyDescent="0.4">
      <c r="A89" s="25"/>
      <c r="B89" s="26"/>
      <c r="C89" s="37"/>
      <c r="D89" s="38"/>
      <c r="E89" s="38"/>
      <c r="F89" s="38"/>
      <c r="G89" s="38"/>
      <c r="H89" s="38"/>
      <c r="I89" s="39"/>
      <c r="K89" s="19"/>
      <c r="L89" s="19"/>
      <c r="M89" s="19"/>
      <c r="N89" s="19"/>
    </row>
    <row r="90" spans="1:14" ht="15" customHeight="1" x14ac:dyDescent="0.4">
      <c r="A90" s="25"/>
      <c r="B90" s="26"/>
      <c r="C90" s="37"/>
      <c r="D90" s="38"/>
      <c r="E90" s="38"/>
      <c r="F90" s="38"/>
      <c r="G90" s="38"/>
      <c r="H90" s="38"/>
      <c r="I90" s="39"/>
      <c r="K90" s="19"/>
      <c r="L90" s="19"/>
      <c r="M90" s="19"/>
      <c r="N90" s="19"/>
    </row>
    <row r="91" spans="1:14" ht="15" customHeight="1" x14ac:dyDescent="0.4">
      <c r="A91" s="25"/>
      <c r="B91" s="26"/>
      <c r="C91" s="37"/>
      <c r="D91" s="38"/>
      <c r="E91" s="38"/>
      <c r="F91" s="38"/>
      <c r="G91" s="38"/>
      <c r="H91" s="38"/>
      <c r="I91" s="39"/>
      <c r="K91" s="19"/>
      <c r="L91" s="19"/>
      <c r="M91" s="19"/>
      <c r="N91" s="19"/>
    </row>
    <row r="92" spans="1:14" ht="15" customHeight="1" x14ac:dyDescent="0.4">
      <c r="A92" s="25"/>
      <c r="B92" s="26"/>
      <c r="C92" s="37"/>
      <c r="D92" s="38"/>
      <c r="E92" s="38"/>
      <c r="F92" s="38"/>
      <c r="G92" s="38"/>
      <c r="H92" s="38"/>
      <c r="I92" s="39"/>
      <c r="K92" s="19"/>
      <c r="L92" s="19"/>
      <c r="M92" s="19"/>
      <c r="N92" s="19"/>
    </row>
    <row r="93" spans="1:14" ht="15" customHeight="1" x14ac:dyDescent="0.4">
      <c r="A93" s="25"/>
      <c r="B93" s="26"/>
      <c r="C93" s="37"/>
      <c r="D93" s="38"/>
      <c r="E93" s="38"/>
      <c r="F93" s="38"/>
      <c r="G93" s="38"/>
      <c r="H93" s="38"/>
      <c r="I93" s="39"/>
      <c r="K93" s="19"/>
      <c r="L93" s="19"/>
      <c r="M93" s="19"/>
      <c r="N93" s="19"/>
    </row>
    <row r="94" spans="1:14" ht="15" customHeight="1" x14ac:dyDescent="0.4">
      <c r="A94" s="25"/>
      <c r="B94" s="26"/>
      <c r="C94" s="37"/>
      <c r="D94" s="38"/>
      <c r="E94" s="38"/>
      <c r="F94" s="38"/>
      <c r="G94" s="38"/>
      <c r="H94" s="38"/>
      <c r="I94" s="39"/>
      <c r="K94" s="19"/>
      <c r="L94" s="19"/>
      <c r="M94" s="19"/>
      <c r="N94" s="19"/>
    </row>
    <row r="95" spans="1:14" ht="15" customHeight="1" x14ac:dyDescent="0.4">
      <c r="A95" s="25"/>
      <c r="B95" s="26"/>
      <c r="C95" s="37"/>
      <c r="D95" s="38"/>
      <c r="E95" s="38"/>
      <c r="F95" s="38"/>
      <c r="G95" s="38"/>
      <c r="H95" s="38"/>
      <c r="I95" s="39"/>
      <c r="K95" s="19"/>
      <c r="L95" s="19"/>
      <c r="M95" s="19"/>
      <c r="N95" s="19"/>
    </row>
    <row r="96" spans="1:14" ht="15" customHeight="1" x14ac:dyDescent="0.4">
      <c r="A96" s="25"/>
      <c r="B96" s="26"/>
      <c r="C96" s="37"/>
      <c r="D96" s="38"/>
      <c r="E96" s="38"/>
      <c r="F96" s="38"/>
      <c r="G96" s="38"/>
      <c r="H96" s="38"/>
      <c r="I96" s="39"/>
      <c r="K96" s="19"/>
      <c r="L96" s="19"/>
      <c r="M96" s="19"/>
      <c r="N96" s="19"/>
    </row>
    <row r="97" spans="1:19" ht="15" customHeight="1" x14ac:dyDescent="0.4">
      <c r="A97" s="25"/>
      <c r="B97" s="26"/>
      <c r="C97" s="37"/>
      <c r="D97" s="38"/>
      <c r="E97" s="38"/>
      <c r="F97" s="38"/>
      <c r="G97" s="38"/>
      <c r="H97" s="38"/>
      <c r="I97" s="39"/>
      <c r="K97" s="19"/>
      <c r="L97" s="19"/>
      <c r="M97" s="19"/>
      <c r="N97" s="19"/>
    </row>
    <row r="98" spans="1:19" ht="15" customHeight="1" x14ac:dyDescent="0.4">
      <c r="A98" s="25"/>
      <c r="B98" s="26"/>
      <c r="C98" s="37"/>
      <c r="D98" s="38"/>
      <c r="E98" s="38"/>
      <c r="F98" s="38"/>
      <c r="G98" s="38"/>
      <c r="H98" s="38"/>
      <c r="I98" s="39"/>
      <c r="K98" s="19"/>
      <c r="L98" s="19"/>
      <c r="M98" s="19"/>
      <c r="N98" s="19"/>
    </row>
    <row r="99" spans="1:19" ht="15" customHeight="1" x14ac:dyDescent="0.4">
      <c r="A99" s="25"/>
      <c r="B99" s="26"/>
      <c r="C99" s="37"/>
      <c r="D99" s="38"/>
      <c r="E99" s="38"/>
      <c r="F99" s="38"/>
      <c r="G99" s="38"/>
      <c r="H99" s="38"/>
      <c r="I99" s="39"/>
      <c r="K99" s="19"/>
      <c r="L99" s="19"/>
      <c r="M99" s="19"/>
      <c r="N99" s="19"/>
    </row>
    <row r="100" spans="1:19" ht="15" customHeight="1" x14ac:dyDescent="0.4">
      <c r="A100" s="25"/>
      <c r="B100" s="26"/>
      <c r="C100" s="37"/>
      <c r="D100" s="38"/>
      <c r="E100" s="38"/>
      <c r="F100" s="38"/>
      <c r="G100" s="38"/>
      <c r="H100" s="38"/>
      <c r="I100" s="39"/>
      <c r="K100" s="19"/>
      <c r="L100" s="19"/>
      <c r="M100" s="19"/>
      <c r="N100" s="19"/>
    </row>
    <row r="101" spans="1:19" ht="15" customHeight="1" x14ac:dyDescent="0.4">
      <c r="A101" s="25"/>
      <c r="B101" s="26"/>
      <c r="C101" s="37"/>
      <c r="D101" s="38"/>
      <c r="E101" s="38"/>
      <c r="F101" s="38"/>
      <c r="G101" s="38"/>
      <c r="H101" s="38"/>
      <c r="I101" s="39"/>
      <c r="K101" s="19"/>
      <c r="L101" s="19"/>
      <c r="M101" s="19"/>
      <c r="N101" s="19"/>
    </row>
    <row r="102" spans="1:19" ht="15" customHeight="1" x14ac:dyDescent="0.4">
      <c r="A102" s="25"/>
      <c r="B102" s="26"/>
      <c r="C102" s="37"/>
      <c r="D102" s="38"/>
      <c r="E102" s="38"/>
      <c r="F102" s="38"/>
      <c r="G102" s="38"/>
      <c r="H102" s="38"/>
      <c r="I102" s="39"/>
      <c r="K102" s="19"/>
      <c r="L102" s="19"/>
      <c r="M102" s="19"/>
      <c r="N102" s="19"/>
    </row>
    <row r="103" spans="1:19" ht="15" customHeight="1" x14ac:dyDescent="0.4">
      <c r="A103" s="25"/>
      <c r="B103" s="26"/>
      <c r="C103" s="37"/>
      <c r="D103" s="38"/>
      <c r="E103" s="38"/>
      <c r="F103" s="38"/>
      <c r="G103" s="38"/>
      <c r="H103" s="38"/>
      <c r="I103" s="39"/>
      <c r="K103" s="19"/>
      <c r="L103" s="19"/>
      <c r="M103" s="19"/>
      <c r="N103" s="19"/>
    </row>
    <row r="104" spans="1:19" ht="15" customHeight="1" x14ac:dyDescent="0.4">
      <c r="A104" s="25"/>
      <c r="B104" s="26"/>
      <c r="C104" s="37"/>
      <c r="D104" s="38"/>
      <c r="E104" s="38"/>
      <c r="F104" s="38"/>
      <c r="G104" s="38"/>
      <c r="H104" s="38"/>
      <c r="I104" s="39"/>
      <c r="K104" s="19"/>
      <c r="L104" s="19"/>
      <c r="M104" s="19"/>
      <c r="N104" s="19"/>
    </row>
    <row r="105" spans="1:19" ht="15" customHeight="1" x14ac:dyDescent="0.4">
      <c r="A105" s="25"/>
      <c r="B105" s="26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9" ht="23.25" x14ac:dyDescent="0.35">
      <c r="A106" s="116" t="s">
        <v>48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20"/>
      <c r="S106" s="20"/>
    </row>
    <row r="107" spans="1:19" ht="15" customHeight="1" x14ac:dyDescent="0.4">
      <c r="A107" s="25"/>
      <c r="B107" s="26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9" spans="1:19" x14ac:dyDescent="0.25">
      <c r="B109" s="27" t="s">
        <v>2</v>
      </c>
      <c r="C109" s="27" t="s">
        <v>41</v>
      </c>
      <c r="D109" s="27" t="s">
        <v>42</v>
      </c>
      <c r="E109" s="27" t="s">
        <v>43</v>
      </c>
      <c r="F109" s="27" t="s">
        <v>44</v>
      </c>
      <c r="G109" s="27" t="s">
        <v>45</v>
      </c>
      <c r="H109" s="28" t="s">
        <v>46</v>
      </c>
    </row>
    <row r="110" spans="1:19" x14ac:dyDescent="0.25">
      <c r="B110" s="33" t="s">
        <v>49</v>
      </c>
      <c r="C110" s="69">
        <v>53.3</v>
      </c>
      <c r="D110" s="69">
        <v>46.7</v>
      </c>
      <c r="E110" s="69"/>
      <c r="F110" s="69"/>
      <c r="G110" s="69"/>
      <c r="H110" s="129">
        <v>1</v>
      </c>
    </row>
    <row r="111" spans="1:19" x14ac:dyDescent="0.25">
      <c r="B111" s="33" t="s">
        <v>50</v>
      </c>
      <c r="C111" s="69">
        <v>44.4</v>
      </c>
      <c r="D111" s="69">
        <v>33.299999999999997</v>
      </c>
      <c r="E111" s="69"/>
      <c r="F111" s="69">
        <v>11.1</v>
      </c>
      <c r="G111" s="69">
        <v>11.1</v>
      </c>
      <c r="H111" s="129">
        <v>1</v>
      </c>
    </row>
    <row r="112" spans="1:19" x14ac:dyDescent="0.25">
      <c r="B112" s="33" t="s">
        <v>51</v>
      </c>
      <c r="C112" s="69">
        <v>80</v>
      </c>
      <c r="D112" s="69">
        <v>20</v>
      </c>
      <c r="E112" s="69"/>
      <c r="F112" s="69"/>
      <c r="G112" s="69"/>
      <c r="H112" s="129">
        <v>1</v>
      </c>
    </row>
    <row r="113" spans="1:19" x14ac:dyDescent="0.25">
      <c r="B113" s="33" t="s">
        <v>52</v>
      </c>
      <c r="C113" s="69">
        <v>44.8</v>
      </c>
      <c r="D113" s="69">
        <v>36.799999999999997</v>
      </c>
      <c r="E113" s="69">
        <v>9.1999999999999993</v>
      </c>
      <c r="F113" s="69">
        <v>5.7</v>
      </c>
      <c r="G113" s="69">
        <v>3.4</v>
      </c>
      <c r="H113" s="129">
        <v>1</v>
      </c>
    </row>
    <row r="114" spans="1:19" x14ac:dyDescent="0.25">
      <c r="B114" s="33" t="s">
        <v>53</v>
      </c>
      <c r="C114" s="69">
        <v>72.7</v>
      </c>
      <c r="D114" s="69">
        <v>18.2</v>
      </c>
      <c r="E114" s="69">
        <v>9.1</v>
      </c>
      <c r="F114" s="69"/>
      <c r="G114" s="69"/>
      <c r="H114" s="129">
        <v>1</v>
      </c>
    </row>
    <row r="116" spans="1:19" ht="23.25" x14ac:dyDescent="0.35">
      <c r="A116" s="116" t="s">
        <v>48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20"/>
      <c r="S116" s="20"/>
    </row>
    <row r="119" spans="1:19" x14ac:dyDescent="0.25">
      <c r="B119" s="27" t="s">
        <v>3</v>
      </c>
      <c r="C119" s="27" t="s">
        <v>41</v>
      </c>
      <c r="D119" s="27" t="s">
        <v>42</v>
      </c>
      <c r="E119" s="27" t="s">
        <v>43</v>
      </c>
      <c r="F119" s="27" t="s">
        <v>44</v>
      </c>
      <c r="G119" s="27" t="s">
        <v>45</v>
      </c>
      <c r="H119" s="28" t="s">
        <v>46</v>
      </c>
    </row>
    <row r="120" spans="1:19" x14ac:dyDescent="0.25">
      <c r="B120" s="33" t="s">
        <v>55</v>
      </c>
      <c r="C120" s="69">
        <v>44.4</v>
      </c>
      <c r="D120" s="69">
        <v>33.299999999999997</v>
      </c>
      <c r="E120" s="69"/>
      <c r="F120" s="69">
        <v>11.1</v>
      </c>
      <c r="G120" s="69">
        <v>11.1</v>
      </c>
      <c r="H120" s="129">
        <v>1</v>
      </c>
    </row>
    <row r="121" spans="1:19" x14ac:dyDescent="0.25">
      <c r="B121" s="33" t="s">
        <v>56</v>
      </c>
      <c r="C121" s="69">
        <v>44.8</v>
      </c>
      <c r="D121" s="69">
        <v>36.799999999999997</v>
      </c>
      <c r="E121" s="69">
        <v>9.1999999999999993</v>
      </c>
      <c r="F121" s="69">
        <v>5.7</v>
      </c>
      <c r="G121" s="69">
        <v>3.4</v>
      </c>
      <c r="H121" s="129">
        <v>1</v>
      </c>
    </row>
    <row r="122" spans="1:19" x14ac:dyDescent="0.25">
      <c r="B122" s="33" t="s">
        <v>57</v>
      </c>
      <c r="C122" s="69" t="s">
        <v>8</v>
      </c>
      <c r="D122" s="69">
        <v>66.7</v>
      </c>
      <c r="E122" s="69">
        <v>33.299999999999997</v>
      </c>
      <c r="F122" s="69"/>
      <c r="G122" s="69"/>
      <c r="H122" s="129">
        <v>1</v>
      </c>
    </row>
    <row r="123" spans="1:19" x14ac:dyDescent="0.25">
      <c r="B123" s="33" t="s">
        <v>58</v>
      </c>
      <c r="C123" s="69">
        <v>100</v>
      </c>
      <c r="D123" s="69"/>
      <c r="E123" s="69"/>
      <c r="F123" s="69"/>
      <c r="G123" s="69"/>
      <c r="H123" s="129">
        <v>1</v>
      </c>
    </row>
    <row r="124" spans="1:19" x14ac:dyDescent="0.25">
      <c r="B124" s="33" t="s">
        <v>59</v>
      </c>
      <c r="C124" s="69">
        <v>80</v>
      </c>
      <c r="D124" s="69">
        <v>20</v>
      </c>
      <c r="E124" s="69"/>
      <c r="F124" s="69"/>
      <c r="G124" s="69"/>
      <c r="H124" s="129">
        <v>1</v>
      </c>
    </row>
    <row r="125" spans="1:19" x14ac:dyDescent="0.25">
      <c r="B125" s="33" t="s">
        <v>60</v>
      </c>
      <c r="C125" s="69">
        <v>53.3</v>
      </c>
      <c r="D125" s="69">
        <v>46.7</v>
      </c>
      <c r="E125" s="69"/>
      <c r="F125" s="69"/>
      <c r="G125" s="69"/>
      <c r="H125" s="129">
        <v>1</v>
      </c>
    </row>
    <row r="126" spans="1:19" x14ac:dyDescent="0.25">
      <c r="B126" s="33" t="s">
        <v>61</v>
      </c>
      <c r="C126" s="69">
        <v>100</v>
      </c>
      <c r="D126" s="69"/>
      <c r="E126" s="69"/>
      <c r="F126" s="69"/>
      <c r="G126" s="69"/>
      <c r="H126" s="129">
        <v>1</v>
      </c>
    </row>
    <row r="129" spans="1:17" ht="23.25" x14ac:dyDescent="0.35">
      <c r="A129" s="116" t="s">
        <v>23</v>
      </c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</row>
    <row r="131" spans="1:17" ht="15.75" x14ac:dyDescent="0.25">
      <c r="A131" s="21" t="s">
        <v>63</v>
      </c>
    </row>
    <row r="133" spans="1:17" ht="15" customHeight="1" x14ac:dyDescent="0.4">
      <c r="A133" s="22">
        <v>1</v>
      </c>
      <c r="B133" s="40" t="s">
        <v>64</v>
      </c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13"/>
      <c r="O133" s="113"/>
      <c r="P133" s="113"/>
      <c r="Q133" s="113"/>
    </row>
    <row r="134" spans="1:17" ht="15" customHeight="1" x14ac:dyDescent="0.4">
      <c r="A134" s="25">
        <v>2</v>
      </c>
      <c r="B134" s="41" t="s">
        <v>65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</row>
    <row r="135" spans="1:17" ht="15" customHeight="1" x14ac:dyDescent="0.4">
      <c r="A135" s="22">
        <v>3</v>
      </c>
      <c r="B135" s="40" t="s">
        <v>66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13"/>
      <c r="O135" s="113"/>
      <c r="P135" s="113"/>
      <c r="Q135" s="113"/>
    </row>
    <row r="136" spans="1:17" ht="15" customHeight="1" x14ac:dyDescent="0.4">
      <c r="A136" s="25">
        <v>4</v>
      </c>
      <c r="B136" s="41" t="s">
        <v>67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</row>
    <row r="138" spans="1:17" x14ac:dyDescent="0.25">
      <c r="C138" s="26"/>
      <c r="D138" s="27" t="s">
        <v>41</v>
      </c>
      <c r="E138" s="27" t="s">
        <v>42</v>
      </c>
      <c r="F138" s="27" t="s">
        <v>43</v>
      </c>
      <c r="G138" s="27" t="s">
        <v>44</v>
      </c>
      <c r="H138" s="28" t="s">
        <v>46</v>
      </c>
    </row>
    <row r="139" spans="1:17" x14ac:dyDescent="0.25">
      <c r="C139" s="42" t="s">
        <v>47</v>
      </c>
      <c r="D139" s="131">
        <v>59.8</v>
      </c>
      <c r="E139" s="131">
        <v>33.799999999999997</v>
      </c>
      <c r="F139" s="131">
        <v>5</v>
      </c>
      <c r="G139" s="131">
        <v>1.4</v>
      </c>
      <c r="H139" s="130">
        <v>1</v>
      </c>
    </row>
    <row r="140" spans="1:17" x14ac:dyDescent="0.25">
      <c r="C140" s="37"/>
      <c r="D140" s="43"/>
      <c r="E140" s="43"/>
      <c r="F140" s="43"/>
      <c r="G140" s="43"/>
      <c r="H140" s="39"/>
    </row>
    <row r="141" spans="1:17" x14ac:dyDescent="0.25">
      <c r="C141" s="37"/>
      <c r="D141" s="43"/>
      <c r="E141" s="43"/>
      <c r="F141" s="43"/>
      <c r="G141" s="43"/>
      <c r="H141" s="39"/>
    </row>
    <row r="142" spans="1:17" x14ac:dyDescent="0.25">
      <c r="C142" s="37"/>
      <c r="D142" s="43"/>
      <c r="E142" s="43"/>
      <c r="F142" s="43"/>
      <c r="G142" s="43"/>
      <c r="H142" s="39"/>
    </row>
    <row r="143" spans="1:17" x14ac:dyDescent="0.25">
      <c r="C143" s="37"/>
      <c r="D143" s="43"/>
      <c r="E143" s="43"/>
      <c r="F143" s="43"/>
      <c r="G143" s="43"/>
      <c r="H143" s="39"/>
    </row>
    <row r="144" spans="1:17" x14ac:dyDescent="0.25">
      <c r="C144" s="37"/>
      <c r="D144" s="43"/>
      <c r="E144" s="43"/>
      <c r="F144" s="43"/>
      <c r="G144" s="43"/>
      <c r="H144" s="39"/>
    </row>
    <row r="145" spans="3:8" x14ac:dyDescent="0.25">
      <c r="C145" s="37"/>
      <c r="D145" s="43"/>
      <c r="E145" s="43"/>
      <c r="F145" s="43"/>
      <c r="G145" s="43"/>
      <c r="H145" s="39"/>
    </row>
    <row r="146" spans="3:8" x14ac:dyDescent="0.25">
      <c r="C146" s="37"/>
      <c r="D146" s="43"/>
      <c r="E146" s="43"/>
      <c r="F146" s="43"/>
      <c r="G146" s="43"/>
      <c r="H146" s="39"/>
    </row>
    <row r="147" spans="3:8" x14ac:dyDescent="0.25">
      <c r="C147" s="37"/>
      <c r="D147" s="43"/>
      <c r="E147" s="43"/>
      <c r="F147" s="43"/>
      <c r="G147" s="43"/>
      <c r="H147" s="39"/>
    </row>
    <row r="148" spans="3:8" x14ac:dyDescent="0.25">
      <c r="C148" s="37"/>
      <c r="D148" s="43"/>
      <c r="E148" s="43"/>
      <c r="F148" s="43"/>
      <c r="G148" s="43"/>
      <c r="H148" s="39"/>
    </row>
    <row r="149" spans="3:8" x14ac:dyDescent="0.25">
      <c r="C149" s="37"/>
      <c r="D149" s="43"/>
      <c r="E149" s="43"/>
      <c r="F149" s="43"/>
      <c r="G149" s="43"/>
      <c r="H149" s="39"/>
    </row>
    <row r="150" spans="3:8" x14ac:dyDescent="0.25">
      <c r="C150" s="37"/>
      <c r="D150" s="43"/>
      <c r="E150" s="43"/>
      <c r="F150" s="43"/>
      <c r="G150" s="43"/>
      <c r="H150" s="39"/>
    </row>
    <row r="151" spans="3:8" x14ac:dyDescent="0.25">
      <c r="C151" s="37"/>
      <c r="D151" s="43"/>
      <c r="E151" s="43"/>
      <c r="F151" s="43"/>
      <c r="G151" s="43"/>
      <c r="H151" s="39"/>
    </row>
    <row r="152" spans="3:8" x14ac:dyDescent="0.25">
      <c r="C152" s="37"/>
      <c r="D152" s="43"/>
      <c r="E152" s="43"/>
      <c r="F152" s="43"/>
      <c r="G152" s="43"/>
      <c r="H152" s="39"/>
    </row>
    <row r="153" spans="3:8" x14ac:dyDescent="0.25">
      <c r="C153" s="37"/>
      <c r="D153" s="43"/>
      <c r="E153" s="43"/>
      <c r="F153" s="43"/>
      <c r="G153" s="43"/>
      <c r="H153" s="39"/>
    </row>
    <row r="154" spans="3:8" x14ac:dyDescent="0.25">
      <c r="C154" s="37"/>
      <c r="D154" s="43"/>
      <c r="E154" s="43"/>
      <c r="F154" s="43"/>
      <c r="G154" s="43"/>
      <c r="H154" s="39"/>
    </row>
    <row r="155" spans="3:8" x14ac:dyDescent="0.25">
      <c r="C155" s="37"/>
      <c r="D155" s="43"/>
      <c r="E155" s="43"/>
      <c r="F155" s="43"/>
      <c r="G155" s="43"/>
      <c r="H155" s="39"/>
    </row>
    <row r="156" spans="3:8" x14ac:dyDescent="0.25">
      <c r="C156" s="37"/>
      <c r="D156" s="43"/>
      <c r="E156" s="43"/>
      <c r="F156" s="43"/>
      <c r="G156" s="43"/>
      <c r="H156" s="39"/>
    </row>
    <row r="157" spans="3:8" x14ac:dyDescent="0.25">
      <c r="C157" s="37"/>
      <c r="D157" s="43"/>
      <c r="E157" s="43"/>
      <c r="F157" s="43"/>
      <c r="G157" s="43"/>
      <c r="H157" s="39"/>
    </row>
    <row r="158" spans="3:8" x14ac:dyDescent="0.25">
      <c r="C158" s="37"/>
      <c r="D158" s="43"/>
      <c r="E158" s="43"/>
      <c r="F158" s="43"/>
      <c r="G158" s="43"/>
      <c r="H158" s="39"/>
    </row>
    <row r="159" spans="3:8" x14ac:dyDescent="0.25">
      <c r="C159" s="37"/>
      <c r="D159" s="43"/>
      <c r="E159" s="43"/>
      <c r="F159" s="43"/>
      <c r="G159" s="43"/>
      <c r="H159" s="39"/>
    </row>
    <row r="161" spans="1:19" ht="23.25" x14ac:dyDescent="0.35">
      <c r="A161" s="116" t="s">
        <v>48</v>
      </c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20"/>
      <c r="S161" s="20"/>
    </row>
    <row r="164" spans="1:19" x14ac:dyDescent="0.25">
      <c r="B164" s="44" t="s">
        <v>2</v>
      </c>
      <c r="C164" s="13" t="s">
        <v>41</v>
      </c>
      <c r="D164" s="13" t="s">
        <v>42</v>
      </c>
      <c r="E164" s="13" t="s">
        <v>43</v>
      </c>
      <c r="F164" s="13" t="s">
        <v>44</v>
      </c>
      <c r="G164" s="45" t="s">
        <v>46</v>
      </c>
    </row>
    <row r="165" spans="1:19" x14ac:dyDescent="0.25">
      <c r="B165" s="33" t="s">
        <v>49</v>
      </c>
      <c r="C165" s="69">
        <v>60</v>
      </c>
      <c r="D165" s="69">
        <v>33.299999999999997</v>
      </c>
      <c r="E165" s="69">
        <v>6.7</v>
      </c>
      <c r="F165" s="69"/>
      <c r="G165" s="130">
        <v>1</v>
      </c>
    </row>
    <row r="166" spans="1:19" x14ac:dyDescent="0.25">
      <c r="B166" s="33" t="s">
        <v>50</v>
      </c>
      <c r="C166" s="69">
        <v>77.8</v>
      </c>
      <c r="D166" s="69">
        <v>22.2</v>
      </c>
      <c r="E166" s="69"/>
      <c r="F166" s="69"/>
      <c r="G166" s="130">
        <v>1</v>
      </c>
    </row>
    <row r="167" spans="1:19" x14ac:dyDescent="0.25">
      <c r="B167" s="33" t="s">
        <v>51</v>
      </c>
      <c r="C167" s="69">
        <v>90</v>
      </c>
      <c r="D167" s="69">
        <v>10</v>
      </c>
      <c r="E167" s="69"/>
      <c r="F167" s="69"/>
      <c r="G167" s="130">
        <v>1</v>
      </c>
    </row>
    <row r="168" spans="1:19" x14ac:dyDescent="0.25">
      <c r="B168" s="33" t="s">
        <v>52</v>
      </c>
      <c r="C168" s="69">
        <v>55.2</v>
      </c>
      <c r="D168" s="69">
        <v>37.4</v>
      </c>
      <c r="E168" s="69">
        <v>5.7</v>
      </c>
      <c r="F168" s="69">
        <v>1.7</v>
      </c>
      <c r="G168" s="130">
        <v>1</v>
      </c>
    </row>
    <row r="169" spans="1:19" x14ac:dyDescent="0.25">
      <c r="B169" s="33" t="s">
        <v>53</v>
      </c>
      <c r="C169" s="69">
        <v>90.9</v>
      </c>
      <c r="D169" s="69">
        <v>9.1</v>
      </c>
      <c r="E169" s="69"/>
      <c r="F169" s="69"/>
      <c r="G169" s="130">
        <v>1</v>
      </c>
    </row>
    <row r="172" spans="1:19" ht="23.25" x14ac:dyDescent="0.35">
      <c r="A172" s="116" t="s">
        <v>54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20"/>
      <c r="S172" s="20"/>
    </row>
    <row r="175" spans="1:19" x14ac:dyDescent="0.25">
      <c r="B175" s="46" t="s">
        <v>3</v>
      </c>
      <c r="C175" s="27" t="s">
        <v>41</v>
      </c>
      <c r="D175" s="27" t="s">
        <v>42</v>
      </c>
      <c r="E175" s="27" t="s">
        <v>43</v>
      </c>
      <c r="F175" s="27" t="s">
        <v>44</v>
      </c>
      <c r="G175" s="28" t="s">
        <v>46</v>
      </c>
    </row>
    <row r="176" spans="1:19" x14ac:dyDescent="0.25">
      <c r="B176" s="34" t="s">
        <v>55</v>
      </c>
      <c r="C176" s="69">
        <v>77.8</v>
      </c>
      <c r="D176" s="69">
        <v>22.2</v>
      </c>
      <c r="E176" s="69"/>
      <c r="F176" s="69"/>
      <c r="G176" s="130">
        <v>1</v>
      </c>
    </row>
    <row r="177" spans="1:17" x14ac:dyDescent="0.25">
      <c r="B177" s="34" t="s">
        <v>56</v>
      </c>
      <c r="C177" s="69">
        <v>55.2</v>
      </c>
      <c r="D177" s="69">
        <v>37.4</v>
      </c>
      <c r="E177" s="69">
        <v>5.7</v>
      </c>
      <c r="F177" s="69">
        <v>1.7</v>
      </c>
      <c r="G177" s="130">
        <v>1</v>
      </c>
    </row>
    <row r="178" spans="1:17" x14ac:dyDescent="0.25">
      <c r="B178" s="34" t="s">
        <v>57</v>
      </c>
      <c r="C178" s="69">
        <v>66.7</v>
      </c>
      <c r="D178" s="69">
        <v>33.299999999999997</v>
      </c>
      <c r="E178" s="69"/>
      <c r="F178" s="69"/>
      <c r="G178" s="130">
        <v>1</v>
      </c>
    </row>
    <row r="179" spans="1:17" x14ac:dyDescent="0.25">
      <c r="B179" s="34" t="s">
        <v>58</v>
      </c>
      <c r="C179" s="69">
        <v>100</v>
      </c>
      <c r="D179" s="69"/>
      <c r="E179" s="69"/>
      <c r="F179" s="69"/>
      <c r="G179" s="130">
        <v>1</v>
      </c>
    </row>
    <row r="180" spans="1:17" x14ac:dyDescent="0.25">
      <c r="B180" s="34" t="s">
        <v>59</v>
      </c>
      <c r="C180" s="69">
        <v>90</v>
      </c>
      <c r="D180" s="69">
        <v>10</v>
      </c>
      <c r="E180" s="69"/>
      <c r="F180" s="69"/>
      <c r="G180" s="130">
        <v>1</v>
      </c>
    </row>
    <row r="181" spans="1:17" x14ac:dyDescent="0.25">
      <c r="B181" s="34" t="s">
        <v>60</v>
      </c>
      <c r="C181" s="69">
        <v>60</v>
      </c>
      <c r="D181" s="69">
        <v>33.299999999999997</v>
      </c>
      <c r="E181" s="69">
        <v>6.7</v>
      </c>
      <c r="F181" s="69"/>
      <c r="G181" s="130">
        <v>1</v>
      </c>
    </row>
    <row r="182" spans="1:17" x14ac:dyDescent="0.25">
      <c r="B182" s="34" t="s">
        <v>61</v>
      </c>
      <c r="C182" s="69">
        <v>100</v>
      </c>
      <c r="D182" s="69"/>
      <c r="E182" s="69"/>
      <c r="F182" s="69"/>
      <c r="G182" s="130">
        <v>1</v>
      </c>
    </row>
    <row r="184" spans="1:17" ht="23.25" x14ac:dyDescent="0.35">
      <c r="A184" s="116" t="s">
        <v>23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</row>
    <row r="186" spans="1:17" ht="15.75" x14ac:dyDescent="0.25">
      <c r="A186" s="21" t="s">
        <v>68</v>
      </c>
    </row>
    <row r="188" spans="1:17" ht="15" customHeight="1" x14ac:dyDescent="0.4">
      <c r="A188" s="22">
        <v>1</v>
      </c>
      <c r="B188" s="47" t="s">
        <v>69</v>
      </c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113"/>
      <c r="O188" s="113"/>
      <c r="P188" s="113"/>
      <c r="Q188" s="113"/>
    </row>
    <row r="189" spans="1:17" ht="15" customHeight="1" x14ac:dyDescent="0.4">
      <c r="A189" s="25">
        <v>2</v>
      </c>
      <c r="B189" s="48" t="s">
        <v>70</v>
      </c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7" ht="15" customHeight="1" x14ac:dyDescent="0.4">
      <c r="A190" s="22">
        <v>3</v>
      </c>
      <c r="B190" s="47" t="s">
        <v>71</v>
      </c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113"/>
      <c r="O190" s="113"/>
      <c r="P190" s="113"/>
      <c r="Q190" s="113"/>
    </row>
    <row r="191" spans="1:17" ht="15" customHeight="1" x14ac:dyDescent="0.4">
      <c r="A191" s="25">
        <v>4</v>
      </c>
      <c r="B191" s="48" t="s">
        <v>72</v>
      </c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7" ht="15" customHeight="1" x14ac:dyDescent="0.4">
      <c r="A192" s="22">
        <v>5</v>
      </c>
      <c r="B192" s="47" t="s">
        <v>73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113"/>
      <c r="O192" s="113"/>
      <c r="P192" s="113"/>
      <c r="Q192" s="113"/>
    </row>
    <row r="193" spans="1:14" ht="15" customHeight="1" x14ac:dyDescent="0.4">
      <c r="A193" s="25"/>
      <c r="B193" s="4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4" x14ac:dyDescent="0.25">
      <c r="D194" s="26"/>
      <c r="E194" s="27" t="s">
        <v>41</v>
      </c>
      <c r="F194" s="27" t="s">
        <v>42</v>
      </c>
      <c r="G194" s="27" t="s">
        <v>43</v>
      </c>
      <c r="H194" s="27" t="s">
        <v>44</v>
      </c>
      <c r="I194" s="27" t="s">
        <v>45</v>
      </c>
      <c r="J194" s="28" t="s">
        <v>46</v>
      </c>
    </row>
    <row r="195" spans="1:14" x14ac:dyDescent="0.25">
      <c r="D195" s="42" t="s">
        <v>47</v>
      </c>
      <c r="E195" s="132">
        <v>10.5</v>
      </c>
      <c r="F195" s="132">
        <v>17.399999999999999</v>
      </c>
      <c r="G195" s="132">
        <v>65.8</v>
      </c>
      <c r="H195" s="132">
        <v>5.5</v>
      </c>
      <c r="I195" s="132">
        <v>0.9</v>
      </c>
      <c r="J195" s="130">
        <v>1</v>
      </c>
    </row>
    <row r="196" spans="1:14" x14ac:dyDescent="0.25">
      <c r="D196" s="37"/>
      <c r="E196" s="43"/>
      <c r="F196" s="43"/>
      <c r="G196" s="43"/>
      <c r="H196" s="43"/>
      <c r="I196" s="43"/>
      <c r="J196" s="39"/>
    </row>
    <row r="197" spans="1:14" x14ac:dyDescent="0.25">
      <c r="B197" s="37"/>
      <c r="C197" s="43"/>
      <c r="D197" s="43"/>
      <c r="E197" s="43"/>
      <c r="F197" s="43"/>
      <c r="G197" s="43"/>
      <c r="H197" s="39"/>
    </row>
    <row r="198" spans="1:14" x14ac:dyDescent="0.25">
      <c r="B198" s="37"/>
      <c r="C198" s="43"/>
      <c r="D198" s="43"/>
      <c r="E198" s="43"/>
      <c r="F198" s="43"/>
      <c r="G198" s="43"/>
      <c r="H198" s="39"/>
    </row>
    <row r="199" spans="1:14" x14ac:dyDescent="0.25">
      <c r="B199" s="37"/>
      <c r="C199" s="43"/>
      <c r="D199" s="43"/>
      <c r="E199" s="43"/>
      <c r="F199" s="43"/>
      <c r="G199" s="43"/>
      <c r="H199" s="39"/>
    </row>
    <row r="200" spans="1:14" x14ac:dyDescent="0.25">
      <c r="B200" s="37"/>
      <c r="C200" s="43"/>
      <c r="D200" s="43"/>
      <c r="E200" s="43"/>
      <c r="F200" s="43"/>
      <c r="G200" s="43"/>
      <c r="H200" s="39"/>
    </row>
    <row r="201" spans="1:14" x14ac:dyDescent="0.25">
      <c r="B201" s="37"/>
      <c r="C201" s="43"/>
      <c r="D201" s="43"/>
      <c r="E201" s="43"/>
      <c r="F201" s="43"/>
      <c r="G201" s="43"/>
      <c r="H201" s="39"/>
    </row>
    <row r="202" spans="1:14" x14ac:dyDescent="0.25">
      <c r="B202" s="37"/>
      <c r="C202" s="43"/>
      <c r="D202" s="43"/>
      <c r="E202" s="43"/>
      <c r="F202" s="43"/>
      <c r="G202" s="43"/>
      <c r="H202" s="39"/>
    </row>
    <row r="203" spans="1:14" x14ac:dyDescent="0.25">
      <c r="B203" s="37"/>
      <c r="C203" s="43"/>
      <c r="D203" s="43"/>
      <c r="E203" s="43"/>
      <c r="F203" s="43"/>
      <c r="G203" s="43"/>
      <c r="H203" s="39"/>
    </row>
    <row r="204" spans="1:14" x14ac:dyDescent="0.25">
      <c r="B204" s="37"/>
      <c r="C204" s="43"/>
      <c r="D204" s="43"/>
      <c r="E204" s="43"/>
      <c r="F204" s="43"/>
      <c r="G204" s="43"/>
      <c r="H204" s="39"/>
    </row>
    <row r="205" spans="1:14" x14ac:dyDescent="0.25">
      <c r="B205" s="37"/>
      <c r="C205" s="43"/>
      <c r="D205" s="43"/>
      <c r="E205" s="43"/>
      <c r="F205" s="43"/>
      <c r="G205" s="43"/>
      <c r="H205" s="39"/>
    </row>
    <row r="206" spans="1:14" x14ac:dyDescent="0.25">
      <c r="B206" s="37"/>
      <c r="C206" s="43"/>
      <c r="D206" s="43"/>
      <c r="E206" s="43"/>
      <c r="F206" s="43"/>
      <c r="G206" s="43"/>
      <c r="H206" s="39"/>
    </row>
    <row r="207" spans="1:14" x14ac:dyDescent="0.25">
      <c r="B207" s="37"/>
      <c r="C207" s="43"/>
      <c r="D207" s="43"/>
      <c r="E207" s="43"/>
      <c r="F207" s="43"/>
      <c r="G207" s="43"/>
      <c r="H207" s="39"/>
    </row>
    <row r="208" spans="1:14" x14ac:dyDescent="0.25">
      <c r="B208" s="37"/>
      <c r="C208" s="43"/>
      <c r="D208" s="43"/>
      <c r="E208" s="43"/>
      <c r="F208" s="43"/>
      <c r="G208" s="43"/>
      <c r="H208" s="39"/>
    </row>
    <row r="209" spans="1:19" x14ac:dyDescent="0.25">
      <c r="B209" s="37"/>
      <c r="C209" s="43"/>
      <c r="D209" s="43"/>
      <c r="E209" s="43"/>
      <c r="F209" s="43"/>
      <c r="G209" s="43"/>
      <c r="H209" s="39"/>
    </row>
    <row r="210" spans="1:19" x14ac:dyDescent="0.25">
      <c r="B210" s="37"/>
      <c r="C210" s="43"/>
      <c r="D210" s="43"/>
      <c r="E210" s="43"/>
      <c r="F210" s="43"/>
      <c r="G210" s="43"/>
      <c r="H210" s="39"/>
    </row>
    <row r="211" spans="1:19" x14ac:dyDescent="0.25">
      <c r="B211" s="37"/>
      <c r="C211" s="43"/>
      <c r="D211" s="43"/>
      <c r="E211" s="43"/>
      <c r="F211" s="43"/>
      <c r="G211" s="43"/>
      <c r="H211" s="39"/>
    </row>
    <row r="212" spans="1:19" x14ac:dyDescent="0.25">
      <c r="B212" s="37"/>
      <c r="C212" s="43"/>
      <c r="D212" s="43"/>
      <c r="E212" s="43"/>
      <c r="F212" s="43"/>
      <c r="G212" s="43"/>
      <c r="H212" s="39"/>
    </row>
    <row r="213" spans="1:19" x14ac:dyDescent="0.25">
      <c r="B213" s="37"/>
      <c r="C213" s="43"/>
      <c r="D213" s="43"/>
      <c r="E213" s="43"/>
      <c r="F213" s="43"/>
      <c r="G213" s="43"/>
      <c r="H213" s="39"/>
    </row>
    <row r="214" spans="1:19" x14ac:dyDescent="0.25">
      <c r="B214" s="37"/>
      <c r="C214" s="43"/>
      <c r="D214" s="43"/>
      <c r="E214" s="43"/>
      <c r="F214" s="43"/>
      <c r="G214" s="43"/>
      <c r="H214" s="39"/>
    </row>
    <row r="215" spans="1:19" x14ac:dyDescent="0.25">
      <c r="B215" s="37"/>
      <c r="C215" s="43"/>
      <c r="D215" s="43"/>
      <c r="E215" s="43"/>
      <c r="F215" s="43"/>
      <c r="G215" s="43"/>
      <c r="H215" s="39"/>
    </row>
    <row r="217" spans="1:19" ht="23.25" x14ac:dyDescent="0.35">
      <c r="A217" s="116" t="s">
        <v>48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20"/>
      <c r="S217" s="20"/>
    </row>
    <row r="218" spans="1:19" ht="15" customHeight="1" x14ac:dyDescent="0.3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20"/>
      <c r="P218" s="20"/>
      <c r="Q218" s="20"/>
      <c r="R218" s="20"/>
      <c r="S218" s="20"/>
    </row>
    <row r="220" spans="1:19" x14ac:dyDescent="0.25">
      <c r="B220" s="27" t="s">
        <v>2</v>
      </c>
      <c r="C220" s="27" t="s">
        <v>41</v>
      </c>
      <c r="D220" s="27" t="s">
        <v>42</v>
      </c>
      <c r="E220" s="27" t="s">
        <v>43</v>
      </c>
      <c r="F220" s="27" t="s">
        <v>44</v>
      </c>
      <c r="G220" s="27" t="s">
        <v>45</v>
      </c>
      <c r="H220" s="28" t="s">
        <v>46</v>
      </c>
    </row>
    <row r="221" spans="1:19" x14ac:dyDescent="0.25">
      <c r="B221" s="33" t="s">
        <v>49</v>
      </c>
      <c r="C221" s="69"/>
      <c r="D221" s="69">
        <v>6.7</v>
      </c>
      <c r="E221" s="69">
        <v>93.3</v>
      </c>
      <c r="F221" s="69"/>
      <c r="G221" s="69"/>
      <c r="H221" s="130">
        <v>1</v>
      </c>
    </row>
    <row r="222" spans="1:19" x14ac:dyDescent="0.25">
      <c r="B222" s="33" t="s">
        <v>50</v>
      </c>
      <c r="C222" s="69">
        <v>11.1</v>
      </c>
      <c r="D222" s="69"/>
      <c r="E222" s="69">
        <v>88.9</v>
      </c>
      <c r="F222" s="69"/>
      <c r="G222" s="69"/>
      <c r="H222" s="130">
        <v>1</v>
      </c>
    </row>
    <row r="223" spans="1:19" x14ac:dyDescent="0.25">
      <c r="B223" s="33" t="s">
        <v>51</v>
      </c>
      <c r="C223" s="69">
        <v>10</v>
      </c>
      <c r="D223" s="69">
        <v>10</v>
      </c>
      <c r="E223" s="69">
        <v>60</v>
      </c>
      <c r="F223" s="69">
        <v>20</v>
      </c>
      <c r="G223" s="69"/>
      <c r="H223" s="130">
        <v>1</v>
      </c>
    </row>
    <row r="224" spans="1:19" x14ac:dyDescent="0.25">
      <c r="B224" s="33" t="s">
        <v>52</v>
      </c>
      <c r="C224" s="69">
        <v>11.5</v>
      </c>
      <c r="D224" s="69">
        <v>19.5</v>
      </c>
      <c r="E224" s="69">
        <v>62.6</v>
      </c>
      <c r="F224" s="69">
        <v>5.2</v>
      </c>
      <c r="G224" s="69">
        <v>1.1000000000000001</v>
      </c>
      <c r="H224" s="130">
        <v>1</v>
      </c>
    </row>
    <row r="225" spans="1:19" x14ac:dyDescent="0.25">
      <c r="B225" s="33" t="s">
        <v>53</v>
      </c>
      <c r="C225" s="69">
        <v>9.1</v>
      </c>
      <c r="D225" s="69">
        <v>18.2</v>
      </c>
      <c r="E225" s="69">
        <v>63.6</v>
      </c>
      <c r="F225" s="69">
        <v>9.1</v>
      </c>
      <c r="G225" s="69"/>
      <c r="H225" s="130">
        <v>1</v>
      </c>
    </row>
    <row r="228" spans="1:19" ht="23.25" x14ac:dyDescent="0.35">
      <c r="A228" s="116" t="s">
        <v>54</v>
      </c>
      <c r="B228" s="116"/>
      <c r="C228" s="116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20"/>
      <c r="S228" s="20"/>
    </row>
    <row r="231" spans="1:19" x14ac:dyDescent="0.25">
      <c r="B231" s="27" t="s">
        <v>3</v>
      </c>
      <c r="C231" s="27" t="s">
        <v>41</v>
      </c>
      <c r="D231" s="27" t="s">
        <v>42</v>
      </c>
      <c r="E231" s="27" t="s">
        <v>43</v>
      </c>
      <c r="F231" s="27" t="s">
        <v>44</v>
      </c>
      <c r="G231" s="27" t="s">
        <v>45</v>
      </c>
      <c r="H231" s="28" t="s">
        <v>46</v>
      </c>
    </row>
    <row r="232" spans="1:19" x14ac:dyDescent="0.25">
      <c r="B232" s="33" t="s">
        <v>55</v>
      </c>
      <c r="C232" s="69">
        <v>11.1</v>
      </c>
      <c r="D232" s="69"/>
      <c r="E232" s="69">
        <v>88.9</v>
      </c>
      <c r="F232" s="69"/>
      <c r="G232" s="69"/>
      <c r="H232" s="130">
        <v>1</v>
      </c>
    </row>
    <row r="233" spans="1:19" x14ac:dyDescent="0.25">
      <c r="B233" s="33" t="s">
        <v>56</v>
      </c>
      <c r="C233" s="69">
        <v>11.5</v>
      </c>
      <c r="D233" s="69">
        <v>19.5</v>
      </c>
      <c r="E233" s="69">
        <v>62.6</v>
      </c>
      <c r="F233" s="69">
        <v>5.2</v>
      </c>
      <c r="G233" s="69">
        <v>1.1000000000000001</v>
      </c>
      <c r="H233" s="130">
        <v>1</v>
      </c>
    </row>
    <row r="234" spans="1:19" x14ac:dyDescent="0.25">
      <c r="B234" s="33" t="s">
        <v>57</v>
      </c>
      <c r="C234" s="69" t="s">
        <v>8</v>
      </c>
      <c r="D234" s="69">
        <v>66.7</v>
      </c>
      <c r="E234" s="69">
        <v>33.299999999999997</v>
      </c>
      <c r="F234" s="69"/>
      <c r="G234" s="69"/>
      <c r="H234" s="130">
        <v>1</v>
      </c>
    </row>
    <row r="235" spans="1:19" x14ac:dyDescent="0.25">
      <c r="B235" s="33" t="s">
        <v>58</v>
      </c>
      <c r="C235" s="69">
        <v>20</v>
      </c>
      <c r="D235" s="69"/>
      <c r="E235" s="69">
        <v>80</v>
      </c>
      <c r="F235" s="69"/>
      <c r="G235" s="69"/>
      <c r="H235" s="130">
        <v>1</v>
      </c>
    </row>
    <row r="236" spans="1:19" x14ac:dyDescent="0.25">
      <c r="B236" s="33" t="s">
        <v>59</v>
      </c>
      <c r="C236" s="69">
        <v>10</v>
      </c>
      <c r="D236" s="69">
        <v>10</v>
      </c>
      <c r="E236" s="69">
        <v>60</v>
      </c>
      <c r="F236" s="69">
        <v>20</v>
      </c>
      <c r="G236" s="69"/>
      <c r="H236" s="130">
        <v>1</v>
      </c>
    </row>
    <row r="237" spans="1:19" x14ac:dyDescent="0.25">
      <c r="B237" s="33" t="s">
        <v>60</v>
      </c>
      <c r="C237" s="69"/>
      <c r="D237" s="69">
        <v>6.7</v>
      </c>
      <c r="E237" s="69">
        <v>93.3</v>
      </c>
      <c r="F237" s="69"/>
      <c r="G237" s="69"/>
      <c r="H237" s="130">
        <v>1</v>
      </c>
    </row>
    <row r="238" spans="1:19" x14ac:dyDescent="0.25">
      <c r="B238" s="33" t="s">
        <v>61</v>
      </c>
      <c r="C238" s="69" t="s">
        <v>8</v>
      </c>
      <c r="D238" s="69"/>
      <c r="E238" s="69">
        <v>66.7</v>
      </c>
      <c r="F238" s="69">
        <v>33.299999999999997</v>
      </c>
      <c r="G238" s="69"/>
      <c r="H238" s="130">
        <v>1</v>
      </c>
    </row>
    <row r="240" spans="1:19" ht="23.25" x14ac:dyDescent="0.25">
      <c r="A240" s="117" t="s">
        <v>23</v>
      </c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</row>
    <row r="242" spans="1:17" ht="15.75" x14ac:dyDescent="0.25">
      <c r="A242" s="21" t="s">
        <v>74</v>
      </c>
    </row>
    <row r="244" spans="1:17" ht="15" customHeight="1" x14ac:dyDescent="0.4">
      <c r="A244" s="22" t="s">
        <v>75</v>
      </c>
      <c r="B244" s="49" t="s">
        <v>76</v>
      </c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113"/>
      <c r="O244" s="113"/>
      <c r="P244" s="113"/>
      <c r="Q244" s="113"/>
    </row>
    <row r="245" spans="1:17" ht="15" customHeight="1" x14ac:dyDescent="0.4">
      <c r="A245" s="25" t="s">
        <v>77</v>
      </c>
      <c r="B245" s="50" t="s">
        <v>78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7" ht="15" customHeight="1" x14ac:dyDescent="0.4">
      <c r="A246" s="22" t="s">
        <v>79</v>
      </c>
      <c r="B246" s="49" t="s">
        <v>80</v>
      </c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113"/>
      <c r="O246" s="113"/>
      <c r="P246" s="113"/>
      <c r="Q246" s="113"/>
    </row>
    <row r="247" spans="1:17" ht="15" customHeight="1" x14ac:dyDescent="0.4">
      <c r="A247" s="25" t="s">
        <v>81</v>
      </c>
      <c r="B247" s="50" t="s">
        <v>82</v>
      </c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7" ht="15" customHeight="1" x14ac:dyDescent="0.4">
      <c r="A248" s="22" t="s">
        <v>83</v>
      </c>
      <c r="B248" s="49" t="s">
        <v>84</v>
      </c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113"/>
      <c r="O248" s="113"/>
      <c r="P248" s="113"/>
      <c r="Q248" s="113"/>
    </row>
    <row r="249" spans="1:17" ht="15" customHeight="1" x14ac:dyDescent="0.4">
      <c r="A249" s="25" t="s">
        <v>85</v>
      </c>
      <c r="B249" s="50" t="s">
        <v>86</v>
      </c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7" ht="15" customHeight="1" x14ac:dyDescent="0.4">
      <c r="A250" s="22" t="s">
        <v>87</v>
      </c>
      <c r="B250" s="49" t="s">
        <v>88</v>
      </c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113"/>
      <c r="O250" s="113"/>
      <c r="P250" s="113"/>
      <c r="Q250" s="113"/>
    </row>
    <row r="251" spans="1:17" ht="15" customHeight="1" x14ac:dyDescent="0.4">
      <c r="A251" s="25" t="s">
        <v>89</v>
      </c>
      <c r="B251" s="50" t="s">
        <v>90</v>
      </c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7" ht="15" customHeight="1" x14ac:dyDescent="0.4">
      <c r="A252" s="22" t="s">
        <v>91</v>
      </c>
      <c r="B252" s="49" t="s">
        <v>92</v>
      </c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113"/>
      <c r="O252" s="113"/>
      <c r="P252" s="113"/>
      <c r="Q252" s="113"/>
    </row>
    <row r="253" spans="1:17" ht="15" customHeight="1" x14ac:dyDescent="0.4">
      <c r="A253" s="25" t="s">
        <v>93</v>
      </c>
      <c r="B253" s="50" t="s">
        <v>94</v>
      </c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7" ht="15" customHeight="1" x14ac:dyDescent="0.4">
      <c r="A254" s="22" t="s">
        <v>95</v>
      </c>
      <c r="B254" s="49" t="s">
        <v>96</v>
      </c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113"/>
      <c r="O254" s="113"/>
      <c r="P254" s="113"/>
      <c r="Q254" s="113"/>
    </row>
    <row r="255" spans="1:17" ht="15" customHeight="1" x14ac:dyDescent="0.4">
      <c r="A255" s="25" t="s">
        <v>97</v>
      </c>
      <c r="B255" s="50" t="s">
        <v>98</v>
      </c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7" ht="15" customHeight="1" x14ac:dyDescent="0.4">
      <c r="A256" s="22" t="s">
        <v>99</v>
      </c>
      <c r="B256" s="49" t="s">
        <v>100</v>
      </c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113"/>
      <c r="O256" s="113"/>
      <c r="P256" s="113"/>
      <c r="Q256" s="113"/>
    </row>
    <row r="257" spans="1:14" ht="15" customHeight="1" x14ac:dyDescent="0.4">
      <c r="A257" s="25" t="s">
        <v>101</v>
      </c>
      <c r="B257" s="50" t="s">
        <v>102</v>
      </c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ht="15" customHeight="1" x14ac:dyDescent="0.4">
      <c r="A258" s="25"/>
      <c r="B258" s="48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ht="15" customHeight="1" x14ac:dyDescent="0.4">
      <c r="A259" s="25"/>
      <c r="B259" s="48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ht="15" customHeight="1" x14ac:dyDescent="0.4">
      <c r="A260" s="25"/>
      <c r="B260" s="121" t="s">
        <v>24</v>
      </c>
      <c r="C260" s="122"/>
      <c r="D260" s="122"/>
      <c r="E260" s="122"/>
      <c r="F260" s="123"/>
      <c r="G260" s="45">
        <v>2021</v>
      </c>
      <c r="H260" s="51">
        <v>2022</v>
      </c>
      <c r="I260" s="19"/>
      <c r="J260" s="19"/>
      <c r="K260" s="19"/>
      <c r="L260" s="19"/>
      <c r="M260" s="19"/>
      <c r="N260" s="19"/>
    </row>
    <row r="261" spans="1:14" ht="15" customHeight="1" x14ac:dyDescent="0.4">
      <c r="A261" s="25"/>
      <c r="B261" s="118" t="s">
        <v>76</v>
      </c>
      <c r="C261" s="119"/>
      <c r="D261" s="119"/>
      <c r="E261" s="119"/>
      <c r="F261" s="120"/>
      <c r="G261" s="52">
        <v>0.68141592920353977</v>
      </c>
      <c r="H261" s="53">
        <v>0.63926940639269403</v>
      </c>
      <c r="I261" s="19"/>
      <c r="J261" s="19"/>
      <c r="K261" s="19"/>
      <c r="L261" s="19"/>
      <c r="M261" s="19"/>
      <c r="N261" s="19"/>
    </row>
    <row r="262" spans="1:14" ht="15" customHeight="1" x14ac:dyDescent="0.4">
      <c r="A262" s="25"/>
      <c r="B262" s="118" t="s">
        <v>78</v>
      </c>
      <c r="C262" s="119"/>
      <c r="D262" s="119"/>
      <c r="E262" s="119"/>
      <c r="F262" s="120"/>
      <c r="G262" s="52">
        <v>0.62389380530973448</v>
      </c>
      <c r="H262" s="53">
        <v>0.66210045662100458</v>
      </c>
      <c r="I262" s="19"/>
      <c r="J262" s="19"/>
      <c r="K262" s="19"/>
      <c r="L262" s="19"/>
      <c r="M262" s="19"/>
      <c r="N262" s="19"/>
    </row>
    <row r="263" spans="1:14" ht="15" customHeight="1" x14ac:dyDescent="0.4">
      <c r="A263" s="25"/>
      <c r="B263" s="118" t="s">
        <v>80</v>
      </c>
      <c r="C263" s="119"/>
      <c r="D263" s="119"/>
      <c r="E263" s="119"/>
      <c r="F263" s="120"/>
      <c r="G263" s="52">
        <v>0.53539823008849563</v>
      </c>
      <c r="H263" s="53">
        <v>0.58447488584474883</v>
      </c>
      <c r="I263" s="19"/>
      <c r="J263" s="19"/>
      <c r="K263" s="19"/>
      <c r="L263" s="19"/>
      <c r="M263" s="19"/>
      <c r="N263" s="19"/>
    </row>
    <row r="264" spans="1:14" ht="15" customHeight="1" x14ac:dyDescent="0.4">
      <c r="A264" s="25"/>
      <c r="B264" s="118" t="s">
        <v>82</v>
      </c>
      <c r="C264" s="119"/>
      <c r="D264" s="119"/>
      <c r="E264" s="119"/>
      <c r="F264" s="120"/>
      <c r="G264" s="52">
        <v>0.46460176991150443</v>
      </c>
      <c r="H264" s="53">
        <v>0.53424657534246578</v>
      </c>
      <c r="I264" s="19"/>
      <c r="J264" s="19"/>
      <c r="K264" s="19"/>
      <c r="L264" s="19"/>
      <c r="M264" s="19"/>
      <c r="N264" s="19"/>
    </row>
    <row r="265" spans="1:14" ht="15" customHeight="1" x14ac:dyDescent="0.4">
      <c r="A265" s="25"/>
      <c r="B265" s="118" t="s">
        <v>84</v>
      </c>
      <c r="C265" s="119"/>
      <c r="D265" s="119"/>
      <c r="E265" s="119"/>
      <c r="F265" s="120"/>
      <c r="G265" s="52">
        <v>7.0796460176991149E-2</v>
      </c>
      <c r="H265" s="53">
        <v>0.18721461187214611</v>
      </c>
      <c r="I265" s="19"/>
      <c r="J265" s="19"/>
      <c r="K265" s="19"/>
      <c r="L265" s="19"/>
      <c r="M265" s="19"/>
      <c r="N265" s="19"/>
    </row>
    <row r="266" spans="1:14" ht="15" customHeight="1" x14ac:dyDescent="0.4">
      <c r="A266" s="25"/>
      <c r="B266" s="118" t="s">
        <v>86</v>
      </c>
      <c r="C266" s="119"/>
      <c r="D266" s="119"/>
      <c r="E266" s="119"/>
      <c r="F266" s="120"/>
      <c r="G266" s="52">
        <v>0.32300884955752213</v>
      </c>
      <c r="H266" s="53">
        <v>0.27853881278538811</v>
      </c>
      <c r="I266" s="19"/>
      <c r="J266" s="19"/>
      <c r="K266" s="19"/>
      <c r="L266" s="19"/>
      <c r="M266" s="19"/>
      <c r="N266" s="19"/>
    </row>
    <row r="267" spans="1:14" ht="15" customHeight="1" x14ac:dyDescent="0.4">
      <c r="A267" s="25"/>
      <c r="B267" s="118" t="s">
        <v>88</v>
      </c>
      <c r="C267" s="119"/>
      <c r="D267" s="119"/>
      <c r="E267" s="119"/>
      <c r="F267" s="120"/>
      <c r="G267" s="52">
        <v>0.18141592920353983</v>
      </c>
      <c r="H267" s="53">
        <v>0.21917808219178081</v>
      </c>
      <c r="I267" s="19"/>
      <c r="J267" s="19"/>
      <c r="K267" s="19"/>
      <c r="L267" s="19"/>
      <c r="M267" s="19"/>
      <c r="N267" s="19"/>
    </row>
    <row r="268" spans="1:14" ht="15" customHeight="1" x14ac:dyDescent="0.4">
      <c r="A268" s="25"/>
      <c r="B268" s="118" t="s">
        <v>90</v>
      </c>
      <c r="C268" s="119"/>
      <c r="D268" s="119"/>
      <c r="E268" s="119"/>
      <c r="F268" s="120"/>
      <c r="G268" s="52">
        <v>0.24778761061946902</v>
      </c>
      <c r="H268" s="53">
        <v>0.24657534246575341</v>
      </c>
      <c r="I268" s="19"/>
      <c r="J268" s="19"/>
      <c r="K268" s="19"/>
      <c r="L268" s="19"/>
      <c r="M268" s="19"/>
      <c r="N268" s="19"/>
    </row>
    <row r="269" spans="1:14" ht="15" customHeight="1" x14ac:dyDescent="0.4">
      <c r="A269" s="25"/>
      <c r="B269" s="118" t="s">
        <v>103</v>
      </c>
      <c r="C269" s="119"/>
      <c r="D269" s="119"/>
      <c r="E269" s="119"/>
      <c r="F269" s="120"/>
      <c r="G269" s="52">
        <v>0.30530973451327431</v>
      </c>
      <c r="H269" s="53">
        <v>0.30136986301369861</v>
      </c>
      <c r="I269" s="19"/>
      <c r="J269" s="19"/>
      <c r="K269" s="19"/>
      <c r="L269" s="19"/>
      <c r="M269" s="19"/>
      <c r="N269" s="19"/>
    </row>
    <row r="270" spans="1:14" ht="15" customHeight="1" x14ac:dyDescent="0.4">
      <c r="A270" s="25"/>
      <c r="B270" s="118" t="s">
        <v>94</v>
      </c>
      <c r="C270" s="119"/>
      <c r="D270" s="119"/>
      <c r="E270" s="119"/>
      <c r="F270" s="120"/>
      <c r="G270" s="52">
        <v>0.36725663716814161</v>
      </c>
      <c r="H270" s="53">
        <v>0.46118721461187212</v>
      </c>
      <c r="I270" s="19"/>
      <c r="J270" s="19"/>
      <c r="K270" s="19"/>
      <c r="L270" s="19"/>
      <c r="M270" s="19"/>
      <c r="N270" s="19"/>
    </row>
    <row r="271" spans="1:14" ht="15" customHeight="1" x14ac:dyDescent="0.4">
      <c r="A271" s="25"/>
      <c r="B271" s="118" t="s">
        <v>96</v>
      </c>
      <c r="C271" s="119"/>
      <c r="D271" s="119"/>
      <c r="E271" s="119"/>
      <c r="F271" s="120"/>
      <c r="G271" s="52">
        <v>0.31858407079646017</v>
      </c>
      <c r="H271" s="53">
        <v>0.38356164383561642</v>
      </c>
      <c r="I271" s="19"/>
      <c r="J271" s="19"/>
      <c r="K271" s="19"/>
      <c r="L271" s="19"/>
      <c r="M271" s="19"/>
      <c r="N271" s="19"/>
    </row>
    <row r="272" spans="1:14" ht="15" customHeight="1" x14ac:dyDescent="0.4">
      <c r="A272" s="25"/>
      <c r="B272" s="118" t="s">
        <v>98</v>
      </c>
      <c r="C272" s="119"/>
      <c r="D272" s="119"/>
      <c r="E272" s="119"/>
      <c r="F272" s="120"/>
      <c r="G272" s="52">
        <v>0.18584070796460178</v>
      </c>
      <c r="H272" s="53">
        <v>0.16438356164383561</v>
      </c>
      <c r="I272" s="19"/>
      <c r="J272" s="19"/>
      <c r="K272" s="19"/>
      <c r="L272" s="19"/>
      <c r="M272" s="19"/>
      <c r="N272" s="19"/>
    </row>
    <row r="273" spans="1:17" ht="15" customHeight="1" x14ac:dyDescent="0.4">
      <c r="A273" s="25"/>
      <c r="B273" s="118" t="s">
        <v>100</v>
      </c>
      <c r="C273" s="119"/>
      <c r="D273" s="119"/>
      <c r="E273" s="119"/>
      <c r="F273" s="120"/>
      <c r="G273" s="52">
        <v>0.30530973451327431</v>
      </c>
      <c r="H273" s="53">
        <v>0.31506849315068491</v>
      </c>
      <c r="I273" s="19"/>
      <c r="J273" s="19"/>
      <c r="K273" s="19"/>
      <c r="L273" s="19"/>
      <c r="M273" s="19"/>
      <c r="N273" s="19"/>
    </row>
    <row r="274" spans="1:17" ht="15" customHeight="1" x14ac:dyDescent="0.4">
      <c r="A274" s="25"/>
      <c r="B274" s="118" t="s">
        <v>102</v>
      </c>
      <c r="C274" s="119"/>
      <c r="D274" s="119"/>
      <c r="E274" s="119"/>
      <c r="F274" s="120"/>
      <c r="G274" s="52">
        <v>0.19026548672566371</v>
      </c>
      <c r="H274" s="53">
        <v>0.17808219178082191</v>
      </c>
      <c r="I274" s="19"/>
      <c r="J274" s="19"/>
      <c r="K274" s="19"/>
      <c r="L274" s="19"/>
      <c r="M274" s="19"/>
      <c r="N274" s="19"/>
    </row>
    <row r="275" spans="1:17" ht="15" customHeight="1" x14ac:dyDescent="0.4">
      <c r="A275" s="25"/>
      <c r="B275" s="48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7" spans="1:17" ht="23.25" x14ac:dyDescent="0.35">
      <c r="A277" s="116" t="s">
        <v>48</v>
      </c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</row>
    <row r="280" spans="1:17" x14ac:dyDescent="0.25">
      <c r="B280" s="54" t="s">
        <v>2</v>
      </c>
      <c r="C280" s="54" t="s">
        <v>75</v>
      </c>
      <c r="D280" s="44" t="s">
        <v>77</v>
      </c>
      <c r="E280" s="44" t="s">
        <v>79</v>
      </c>
      <c r="F280" s="44" t="s">
        <v>81</v>
      </c>
      <c r="G280" s="44" t="s">
        <v>83</v>
      </c>
      <c r="H280" s="44" t="s">
        <v>85</v>
      </c>
      <c r="I280" s="44" t="s">
        <v>87</v>
      </c>
      <c r="J280" s="44" t="s">
        <v>89</v>
      </c>
      <c r="K280" s="44" t="s">
        <v>91</v>
      </c>
      <c r="L280" s="44" t="s">
        <v>93</v>
      </c>
      <c r="M280" s="44" t="s">
        <v>95</v>
      </c>
      <c r="N280" s="44" t="s">
        <v>97</v>
      </c>
      <c r="O280" s="44" t="s">
        <v>99</v>
      </c>
      <c r="P280" s="44" t="s">
        <v>101</v>
      </c>
      <c r="Q280" s="44" t="s">
        <v>46</v>
      </c>
    </row>
    <row r="281" spans="1:17" x14ac:dyDescent="0.25">
      <c r="B281" s="33" t="s">
        <v>49</v>
      </c>
      <c r="C281" s="53">
        <v>0.66666666666666663</v>
      </c>
      <c r="D281" s="53">
        <v>0.66666666666666663</v>
      </c>
      <c r="E281" s="53">
        <v>0.33333333333333331</v>
      </c>
      <c r="F281" s="53">
        <v>0.6</v>
      </c>
      <c r="G281" s="53"/>
      <c r="H281" s="53">
        <v>0.33333333333333331</v>
      </c>
      <c r="I281" s="53">
        <v>0.2</v>
      </c>
      <c r="J281" s="53">
        <v>0.2</v>
      </c>
      <c r="K281" s="53">
        <v>0.2</v>
      </c>
      <c r="L281" s="53">
        <v>0.53333333333333333</v>
      </c>
      <c r="M281" s="53">
        <v>0.4</v>
      </c>
      <c r="N281" s="53">
        <v>0.1333333333333333</v>
      </c>
      <c r="O281" s="53">
        <v>0.33333333333333331</v>
      </c>
      <c r="P281" s="53">
        <v>0.1333333333333333</v>
      </c>
      <c r="Q281" s="55">
        <f>SUM(C281:P281)</f>
        <v>4.7333333333333343</v>
      </c>
    </row>
    <row r="282" spans="1:17" x14ac:dyDescent="0.25">
      <c r="B282" s="33" t="s">
        <v>50</v>
      </c>
      <c r="C282" s="53">
        <v>0.66666666666666663</v>
      </c>
      <c r="D282" s="53">
        <v>0.55555555555555558</v>
      </c>
      <c r="E282" s="53">
        <v>0.66666666666666663</v>
      </c>
      <c r="F282" s="53">
        <v>0.33333333333333331</v>
      </c>
      <c r="G282" s="53">
        <v>0.1111111111111111</v>
      </c>
      <c r="H282" s="53">
        <v>0.1111111111111111</v>
      </c>
      <c r="I282" s="53">
        <v>0.22222222222222221</v>
      </c>
      <c r="J282" s="53">
        <v>0.1111111111111111</v>
      </c>
      <c r="K282" s="53">
        <v>0.44444444444444442</v>
      </c>
      <c r="L282" s="53">
        <v>0.33333333333333331</v>
      </c>
      <c r="M282" s="53">
        <v>0.22222222222222221</v>
      </c>
      <c r="N282" s="53">
        <v>0.22222222222222221</v>
      </c>
      <c r="O282" s="53">
        <v>0.1111111111111111</v>
      </c>
      <c r="P282" s="53">
        <v>0.22222222222222221</v>
      </c>
      <c r="Q282" s="55">
        <f t="shared" ref="Q282:Q285" si="0">SUM(C282:P282)</f>
        <v>4.333333333333333</v>
      </c>
    </row>
    <row r="283" spans="1:17" x14ac:dyDescent="0.25">
      <c r="B283" s="33" t="s">
        <v>51</v>
      </c>
      <c r="C283" s="53">
        <v>0.5</v>
      </c>
      <c r="D283" s="53">
        <v>0.7</v>
      </c>
      <c r="E283" s="53">
        <v>0.4</v>
      </c>
      <c r="F283" s="53">
        <v>0.2</v>
      </c>
      <c r="G283" s="53">
        <v>0.1</v>
      </c>
      <c r="H283" s="53">
        <v>0.1</v>
      </c>
      <c r="I283" s="53"/>
      <c r="J283" s="53">
        <v>0.2</v>
      </c>
      <c r="K283" s="53">
        <v>0.3</v>
      </c>
      <c r="L283" s="53">
        <v>0.4</v>
      </c>
      <c r="M283" s="53">
        <v>0.3</v>
      </c>
      <c r="N283" s="53">
        <v>0.3</v>
      </c>
      <c r="O283" s="53">
        <v>0.1</v>
      </c>
      <c r="P283" s="53"/>
      <c r="Q283" s="55">
        <f t="shared" si="0"/>
        <v>3.5999999999999996</v>
      </c>
    </row>
    <row r="284" spans="1:17" x14ac:dyDescent="0.25">
      <c r="B284" s="33" t="s">
        <v>52</v>
      </c>
      <c r="C284" s="53">
        <v>0.63793103448275867</v>
      </c>
      <c r="D284" s="53">
        <v>0.66091954022988508</v>
      </c>
      <c r="E284" s="53">
        <v>0.61494252873563215</v>
      </c>
      <c r="F284" s="53">
        <v>0.55172413793103448</v>
      </c>
      <c r="G284" s="53">
        <v>0.18965517241379309</v>
      </c>
      <c r="H284" s="53">
        <v>0.28160919540229878</v>
      </c>
      <c r="I284" s="53">
        <v>0.2126436781609195</v>
      </c>
      <c r="J284" s="53">
        <v>0.25287356321839077</v>
      </c>
      <c r="K284" s="53">
        <v>0.2988505747126437</v>
      </c>
      <c r="L284" s="53">
        <v>0.47126436781609188</v>
      </c>
      <c r="M284" s="53">
        <v>0.40804597701149431</v>
      </c>
      <c r="N284" s="53">
        <v>0.14367816091954019</v>
      </c>
      <c r="O284" s="53">
        <v>0.33333333333333331</v>
      </c>
      <c r="P284" s="53">
        <v>0.18390804597701149</v>
      </c>
      <c r="Q284" s="55">
        <f t="shared" si="0"/>
        <v>5.2413793103448265</v>
      </c>
    </row>
    <row r="285" spans="1:17" x14ac:dyDescent="0.25">
      <c r="B285" s="33" t="s">
        <v>53</v>
      </c>
      <c r="C285" s="53">
        <v>0.72727272727272729</v>
      </c>
      <c r="D285" s="53">
        <v>0.72727272727272729</v>
      </c>
      <c r="E285" s="53">
        <v>0.54545454545454541</v>
      </c>
      <c r="F285" s="53">
        <v>0.63636363636363635</v>
      </c>
      <c r="G285" s="53">
        <v>0.54545454545454541</v>
      </c>
      <c r="H285" s="53">
        <v>0.45454545454545447</v>
      </c>
      <c r="I285" s="53">
        <v>0.54545454545454541</v>
      </c>
      <c r="J285" s="53">
        <v>0.36363636363636359</v>
      </c>
      <c r="K285" s="53">
        <v>0.36363636363636359</v>
      </c>
      <c r="L285" s="53">
        <v>0.36363636363636359</v>
      </c>
      <c r="M285" s="53">
        <v>0.1818181818181818</v>
      </c>
      <c r="N285" s="53">
        <v>0.36363636363636359</v>
      </c>
      <c r="O285" s="53">
        <v>0.36363636363636359</v>
      </c>
      <c r="P285" s="53">
        <v>0.27272727272727271</v>
      </c>
      <c r="Q285" s="55">
        <f t="shared" si="0"/>
        <v>6.4545454545454524</v>
      </c>
    </row>
    <row r="288" spans="1:17" ht="23.25" x14ac:dyDescent="0.35">
      <c r="A288" s="116" t="s">
        <v>54</v>
      </c>
      <c r="B288" s="116"/>
      <c r="C288" s="116"/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</row>
    <row r="291" spans="2:17" x14ac:dyDescent="0.25">
      <c r="B291" s="56" t="s">
        <v>3</v>
      </c>
      <c r="C291" s="56" t="s">
        <v>75</v>
      </c>
      <c r="D291" s="46" t="s">
        <v>77</v>
      </c>
      <c r="E291" s="46" t="s">
        <v>79</v>
      </c>
      <c r="F291" s="46" t="s">
        <v>81</v>
      </c>
      <c r="G291" s="46" t="s">
        <v>83</v>
      </c>
      <c r="H291" s="46" t="s">
        <v>85</v>
      </c>
      <c r="I291" s="46" t="s">
        <v>87</v>
      </c>
      <c r="J291" s="46" t="s">
        <v>89</v>
      </c>
      <c r="K291" s="46" t="s">
        <v>91</v>
      </c>
      <c r="L291" s="46" t="s">
        <v>93</v>
      </c>
      <c r="M291" s="46" t="s">
        <v>95</v>
      </c>
      <c r="N291" s="46" t="s">
        <v>97</v>
      </c>
      <c r="O291" s="46" t="s">
        <v>99</v>
      </c>
      <c r="P291" s="46" t="s">
        <v>101</v>
      </c>
      <c r="Q291" s="46" t="s">
        <v>46</v>
      </c>
    </row>
    <row r="292" spans="2:17" x14ac:dyDescent="0.25">
      <c r="B292" s="33" t="s">
        <v>55</v>
      </c>
      <c r="C292" s="53">
        <v>0.66666666666666663</v>
      </c>
      <c r="D292" s="53">
        <v>0.55555555555555558</v>
      </c>
      <c r="E292" s="53">
        <v>0.66666666666666663</v>
      </c>
      <c r="F292" s="53">
        <v>0.33333333333333331</v>
      </c>
      <c r="G292" s="53">
        <v>0.1111111111111111</v>
      </c>
      <c r="H292" s="53">
        <v>0.1111111111111111</v>
      </c>
      <c r="I292" s="53">
        <v>0.22222222222222221</v>
      </c>
      <c r="J292" s="53">
        <v>0.1111111111111111</v>
      </c>
      <c r="K292" s="53">
        <v>0.44444444444444442</v>
      </c>
      <c r="L292" s="53">
        <v>0.33333333333333331</v>
      </c>
      <c r="M292" s="53">
        <v>0.22222222222222221</v>
      </c>
      <c r="N292" s="53">
        <v>0.22222222222222221</v>
      </c>
      <c r="O292" s="53">
        <v>0.1111111111111111</v>
      </c>
      <c r="P292" s="53">
        <v>0.22222222222222221</v>
      </c>
      <c r="Q292" s="55">
        <f t="shared" ref="Q292:Q298" si="1">SUM(C292:P292)</f>
        <v>4.333333333333333</v>
      </c>
    </row>
    <row r="293" spans="2:17" x14ac:dyDescent="0.25">
      <c r="B293" s="33" t="s">
        <v>56</v>
      </c>
      <c r="C293" s="53">
        <v>0.63793103448275867</v>
      </c>
      <c r="D293" s="53">
        <v>0.66091954022988508</v>
      </c>
      <c r="E293" s="53">
        <v>0.61494252873563215</v>
      </c>
      <c r="F293" s="53">
        <v>0.55172413793103448</v>
      </c>
      <c r="G293" s="53">
        <v>0.18965517241379309</v>
      </c>
      <c r="H293" s="53">
        <v>0.28160919540229878</v>
      </c>
      <c r="I293" s="53">
        <v>0.2126436781609195</v>
      </c>
      <c r="J293" s="53">
        <v>0.25287356321839077</v>
      </c>
      <c r="K293" s="53">
        <v>0.2988505747126437</v>
      </c>
      <c r="L293" s="53">
        <v>0.47126436781609188</v>
      </c>
      <c r="M293" s="53">
        <v>0.40804597701149431</v>
      </c>
      <c r="N293" s="53">
        <v>0.14367816091954019</v>
      </c>
      <c r="O293" s="53">
        <v>0.33333333333333331</v>
      </c>
      <c r="P293" s="53">
        <v>0.18390804597701149</v>
      </c>
      <c r="Q293" s="55">
        <f t="shared" si="1"/>
        <v>5.2413793103448265</v>
      </c>
    </row>
    <row r="294" spans="2:17" x14ac:dyDescent="0.25">
      <c r="B294" s="33" t="s">
        <v>57</v>
      </c>
      <c r="C294" s="53">
        <v>1</v>
      </c>
      <c r="D294" s="53">
        <v>1</v>
      </c>
      <c r="E294" s="53">
        <v>1</v>
      </c>
      <c r="F294" s="53">
        <v>1</v>
      </c>
      <c r="G294" s="53">
        <v>0.66666666666666663</v>
      </c>
      <c r="H294" s="53">
        <v>0.66666666666666663</v>
      </c>
      <c r="I294" s="53">
        <v>0.66666666666666663</v>
      </c>
      <c r="J294" s="53">
        <v>0.66666666666666663</v>
      </c>
      <c r="K294" s="53">
        <v>0.66666666666666663</v>
      </c>
      <c r="L294" s="53">
        <v>0.66666666666666663</v>
      </c>
      <c r="M294" s="53">
        <v>0.66666666666666663</v>
      </c>
      <c r="N294" s="53">
        <v>1</v>
      </c>
      <c r="O294" s="53">
        <v>0.66666666666666663</v>
      </c>
      <c r="P294" s="53">
        <v>0.66666666666666663</v>
      </c>
      <c r="Q294" s="55">
        <f t="shared" si="1"/>
        <v>11</v>
      </c>
    </row>
    <row r="295" spans="2:17" x14ac:dyDescent="0.25">
      <c r="B295" s="33" t="s">
        <v>58</v>
      </c>
      <c r="C295" s="53">
        <v>0.8</v>
      </c>
      <c r="D295" s="53">
        <v>0.6</v>
      </c>
      <c r="E295" s="53">
        <v>0.2</v>
      </c>
      <c r="F295" s="53">
        <v>0.6</v>
      </c>
      <c r="G295" s="53">
        <v>0.6</v>
      </c>
      <c r="H295" s="53">
        <v>0.4</v>
      </c>
      <c r="I295" s="53">
        <v>0.6</v>
      </c>
      <c r="J295" s="53">
        <v>0.2</v>
      </c>
      <c r="K295" s="53">
        <v>0.2</v>
      </c>
      <c r="L295" s="53">
        <v>0.2</v>
      </c>
      <c r="M295" s="53"/>
      <c r="N295" s="53">
        <v>0.2</v>
      </c>
      <c r="O295" s="53">
        <v>0.4</v>
      </c>
      <c r="P295" s="53">
        <v>0.2</v>
      </c>
      <c r="Q295" s="55">
        <f t="shared" si="1"/>
        <v>5.2000000000000011</v>
      </c>
    </row>
    <row r="296" spans="2:17" x14ac:dyDescent="0.25">
      <c r="B296" s="33" t="s">
        <v>59</v>
      </c>
      <c r="C296" s="53">
        <v>0.5</v>
      </c>
      <c r="D296" s="53">
        <v>0.7</v>
      </c>
      <c r="E296" s="53">
        <v>0.4</v>
      </c>
      <c r="F296" s="53">
        <v>0.2</v>
      </c>
      <c r="G296" s="53">
        <v>0.1</v>
      </c>
      <c r="H296" s="53">
        <v>0.1</v>
      </c>
      <c r="I296" s="53"/>
      <c r="J296" s="53">
        <v>0.2</v>
      </c>
      <c r="K296" s="53">
        <v>0.3</v>
      </c>
      <c r="L296" s="53">
        <v>0.4</v>
      </c>
      <c r="M296" s="53">
        <v>0.3</v>
      </c>
      <c r="N296" s="53">
        <v>0.3</v>
      </c>
      <c r="O296" s="53">
        <v>0.1</v>
      </c>
      <c r="P296" s="53"/>
      <c r="Q296" s="55">
        <f t="shared" si="1"/>
        <v>3.5999999999999996</v>
      </c>
    </row>
    <row r="297" spans="2:17" x14ac:dyDescent="0.25">
      <c r="B297" s="33" t="s">
        <v>60</v>
      </c>
      <c r="C297" s="53">
        <v>0.66666666666666663</v>
      </c>
      <c r="D297" s="53">
        <v>0.66666666666666663</v>
      </c>
      <c r="E297" s="53">
        <v>0.33333333333333331</v>
      </c>
      <c r="F297" s="53">
        <v>0.6</v>
      </c>
      <c r="G297" s="53"/>
      <c r="H297" s="53">
        <v>0.33333333333333331</v>
      </c>
      <c r="I297" s="53">
        <v>0.2</v>
      </c>
      <c r="J297" s="53">
        <v>0.2</v>
      </c>
      <c r="K297" s="53">
        <v>0.2</v>
      </c>
      <c r="L297" s="53">
        <v>0.53333333333333333</v>
      </c>
      <c r="M297" s="53">
        <v>0.4</v>
      </c>
      <c r="N297" s="53">
        <v>0.1333333333333333</v>
      </c>
      <c r="O297" s="53">
        <v>0.33333333333333331</v>
      </c>
      <c r="P297" s="53">
        <v>0.1333333333333333</v>
      </c>
      <c r="Q297" s="55">
        <f t="shared" si="1"/>
        <v>4.7333333333333343</v>
      </c>
    </row>
    <row r="298" spans="2:17" x14ac:dyDescent="0.25">
      <c r="B298" s="33" t="s">
        <v>61</v>
      </c>
      <c r="C298" s="53">
        <v>0.33333333333333331</v>
      </c>
      <c r="D298" s="53">
        <v>0.66666666666666663</v>
      </c>
      <c r="E298" s="53">
        <v>0.66666666666666663</v>
      </c>
      <c r="F298" s="53">
        <v>0.33333333333333331</v>
      </c>
      <c r="G298" s="53">
        <v>0.33333333333333331</v>
      </c>
      <c r="H298" s="53">
        <v>0.33333333333333331</v>
      </c>
      <c r="I298" s="53">
        <v>0.33333333333333331</v>
      </c>
      <c r="J298" s="53">
        <v>0.33333333333333331</v>
      </c>
      <c r="K298" s="53">
        <v>0.33333333333333331</v>
      </c>
      <c r="L298" s="53">
        <v>0.33333333333333331</v>
      </c>
      <c r="M298" s="53"/>
      <c r="N298" s="53"/>
      <c r="O298" s="53"/>
      <c r="P298" s="53"/>
      <c r="Q298" s="55">
        <f t="shared" si="1"/>
        <v>4</v>
      </c>
    </row>
  </sheetData>
  <sheetProtection algorithmName="SHA-512" hashValue="Jr9OFIaeF/WAy0zHk6Sj/ym0JkdMc1o+48he/z9V08raxdI3OqG3olur2hVsPJk9Da+4LPhdaiqDYJ7s/ibsiA==" saltValue="XJu7z1L9S83lZDTd+1c3Tg==" spinCount="100000" sheet="1" objects="1" scenarios="1"/>
  <mergeCells count="50">
    <mergeCell ref="A277:Q277"/>
    <mergeCell ref="A288:Q288"/>
    <mergeCell ref="B269:F269"/>
    <mergeCell ref="B270:F270"/>
    <mergeCell ref="B271:F271"/>
    <mergeCell ref="B272:F272"/>
    <mergeCell ref="B273:F273"/>
    <mergeCell ref="B274:F274"/>
    <mergeCell ref="B268:F268"/>
    <mergeCell ref="N252:Q252"/>
    <mergeCell ref="N254:Q254"/>
    <mergeCell ref="N256:Q256"/>
    <mergeCell ref="B260:F260"/>
    <mergeCell ref="B261:F261"/>
    <mergeCell ref="B262:F262"/>
    <mergeCell ref="B263:F263"/>
    <mergeCell ref="B264:F264"/>
    <mergeCell ref="B265:F265"/>
    <mergeCell ref="B266:F266"/>
    <mergeCell ref="B267:F267"/>
    <mergeCell ref="N250:Q250"/>
    <mergeCell ref="A172:Q172"/>
    <mergeCell ref="A184:Q184"/>
    <mergeCell ref="N188:Q188"/>
    <mergeCell ref="N190:Q190"/>
    <mergeCell ref="N192:Q192"/>
    <mergeCell ref="A217:Q217"/>
    <mergeCell ref="A228:Q228"/>
    <mergeCell ref="A240:Q240"/>
    <mergeCell ref="N244:Q244"/>
    <mergeCell ref="N246:Q246"/>
    <mergeCell ref="N248:Q248"/>
    <mergeCell ref="A161:Q161"/>
    <mergeCell ref="A49:Q49"/>
    <mergeCell ref="A60:Q60"/>
    <mergeCell ref="A72:Q72"/>
    <mergeCell ref="N76:Q76"/>
    <mergeCell ref="N78:Q78"/>
    <mergeCell ref="N80:Q80"/>
    <mergeCell ref="A106:Q106"/>
    <mergeCell ref="A116:Q116"/>
    <mergeCell ref="A129:Q129"/>
    <mergeCell ref="N133:Q133"/>
    <mergeCell ref="N135:Q135"/>
    <mergeCell ref="N19:Q19"/>
    <mergeCell ref="A1:Q5"/>
    <mergeCell ref="A7:Q8"/>
    <mergeCell ref="A11:Q11"/>
    <mergeCell ref="N15:Q15"/>
    <mergeCell ref="N17:Q1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E9E3B-29D4-4FF8-8D30-EA6198B67204}">
  <dimension ref="A1:FY244"/>
  <sheetViews>
    <sheetView workbookViewId="0">
      <selection activeCell="K9" sqref="K9"/>
    </sheetView>
  </sheetViews>
  <sheetFormatPr defaultRowHeight="15" x14ac:dyDescent="0.25"/>
  <cols>
    <col min="1" max="1" width="9.140625" style="2"/>
    <col min="2" max="2" width="48.140625" style="2" customWidth="1"/>
    <col min="3" max="16384" width="9.140625" style="2"/>
  </cols>
  <sheetData>
    <row r="1" spans="1:181" customForma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25">
      <c r="A7" s="115" t="s">
        <v>104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81" ht="1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81" ht="15" customHeight="1" x14ac:dyDescent="0.4">
      <c r="A9" s="17"/>
      <c r="B9" s="18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20"/>
      <c r="S11" s="20"/>
    </row>
    <row r="12" spans="1:181" ht="15" customHeight="1" x14ac:dyDescent="0.3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20"/>
      <c r="P12" s="20"/>
      <c r="Q12" s="20"/>
      <c r="R12" s="20"/>
      <c r="S12" s="20"/>
    </row>
    <row r="13" spans="1:181" ht="15" customHeight="1" x14ac:dyDescent="0.4">
      <c r="A13" s="21" t="s">
        <v>105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81" ht="15" customHeight="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81" ht="15" customHeight="1" x14ac:dyDescent="0.4">
      <c r="A15" s="22">
        <v>1</v>
      </c>
      <c r="B15" s="23" t="s">
        <v>36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13"/>
      <c r="O15" s="113"/>
      <c r="P15" s="113"/>
      <c r="Q15" s="113"/>
    </row>
    <row r="16" spans="1:181" ht="15" customHeight="1" x14ac:dyDescent="0.4">
      <c r="A16" s="25">
        <v>2</v>
      </c>
      <c r="B16" s="26" t="s">
        <v>37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7" ht="15" customHeight="1" x14ac:dyDescent="0.4">
      <c r="A17" s="22">
        <v>3</v>
      </c>
      <c r="B17" s="23" t="s">
        <v>38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13"/>
      <c r="O17" s="113"/>
      <c r="P17" s="113"/>
      <c r="Q17" s="113"/>
    </row>
    <row r="18" spans="1:17" ht="15" customHeight="1" x14ac:dyDescent="0.4">
      <c r="A18" s="25">
        <v>4</v>
      </c>
      <c r="B18" s="26" t="s">
        <v>39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7" ht="15" customHeight="1" x14ac:dyDescent="0.4">
      <c r="A19" s="22">
        <v>5</v>
      </c>
      <c r="B19" s="23" t="s">
        <v>40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13"/>
      <c r="O19" s="113"/>
      <c r="P19" s="113"/>
      <c r="Q19" s="113"/>
    </row>
    <row r="20" spans="1:17" ht="15" customHeight="1" x14ac:dyDescent="0.4">
      <c r="A20" s="25">
        <v>6</v>
      </c>
      <c r="B20" s="57" t="s">
        <v>106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7" ht="15" customHeight="1" x14ac:dyDescent="0.4">
      <c r="A21" s="25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7" x14ac:dyDescent="0.25">
      <c r="B22" s="26"/>
      <c r="C22" s="27" t="s">
        <v>41</v>
      </c>
      <c r="D22" s="27" t="s">
        <v>42</v>
      </c>
      <c r="E22" s="27" t="s">
        <v>43</v>
      </c>
      <c r="F22" s="27" t="s">
        <v>44</v>
      </c>
      <c r="G22" s="27" t="s">
        <v>45</v>
      </c>
      <c r="H22" s="27" t="s">
        <v>107</v>
      </c>
      <c r="I22" s="28" t="s">
        <v>46</v>
      </c>
      <c r="K22" s="29"/>
      <c r="L22" s="29"/>
      <c r="M22" s="29"/>
      <c r="N22" s="29"/>
    </row>
    <row r="23" spans="1:17" x14ac:dyDescent="0.25">
      <c r="B23" s="58" t="s">
        <v>47</v>
      </c>
      <c r="C23" s="31">
        <v>37.9</v>
      </c>
      <c r="D23" s="31">
        <v>27.9</v>
      </c>
      <c r="E23" s="31">
        <v>12.3</v>
      </c>
      <c r="F23" s="31">
        <v>9.1</v>
      </c>
      <c r="G23" s="31">
        <v>8.6999999999999993</v>
      </c>
      <c r="H23" s="31">
        <v>4.0999999999999996</v>
      </c>
      <c r="I23" s="128">
        <v>1</v>
      </c>
      <c r="K23" s="29"/>
      <c r="L23" s="29"/>
      <c r="M23" s="29"/>
      <c r="N23" s="29"/>
    </row>
    <row r="24" spans="1:17" ht="15" customHeight="1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7" ht="15" customHeight="1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7" ht="15" customHeight="1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7" ht="15" customHeight="1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7" ht="15" customHeight="1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7" ht="15" customHeight="1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7" ht="15" customHeight="1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7" ht="15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7" ht="15" customHeight="1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9" ht="15" customHeight="1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9" ht="15" customHeight="1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9" ht="15" customHeight="1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9" ht="1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9" ht="15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9" ht="15" customHeigh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9" ht="15" customHeight="1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9" ht="15" customHeight="1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9" ht="15" customHeight="1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9" ht="15" customHeight="1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9" ht="15" customHeight="1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1:19" ht="15" customHeight="1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1:19" ht="15" customHeight="1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7" spans="1:19" ht="23.25" x14ac:dyDescent="0.35">
      <c r="A47" s="116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20"/>
      <c r="S47" s="20"/>
    </row>
    <row r="50" spans="1:19" x14ac:dyDescent="0.25">
      <c r="B50" s="45" t="s">
        <v>2</v>
      </c>
      <c r="C50" s="13" t="s">
        <v>41</v>
      </c>
      <c r="D50" s="13" t="s">
        <v>42</v>
      </c>
      <c r="E50" s="13" t="s">
        <v>43</v>
      </c>
      <c r="F50" s="13" t="s">
        <v>44</v>
      </c>
      <c r="G50" s="13" t="s">
        <v>45</v>
      </c>
      <c r="H50" s="13" t="s">
        <v>107</v>
      </c>
      <c r="I50" s="51" t="s">
        <v>46</v>
      </c>
    </row>
    <row r="51" spans="1:19" x14ac:dyDescent="0.25">
      <c r="B51" s="33" t="s">
        <v>49</v>
      </c>
      <c r="C51" s="69">
        <v>66.7</v>
      </c>
      <c r="D51" s="69">
        <v>6.7</v>
      </c>
      <c r="E51" s="69">
        <v>20</v>
      </c>
      <c r="F51" s="69"/>
      <c r="G51" s="69"/>
      <c r="H51" s="69">
        <v>6.7</v>
      </c>
      <c r="I51" s="128">
        <v>1</v>
      </c>
    </row>
    <row r="52" spans="1:19" x14ac:dyDescent="0.25">
      <c r="B52" s="33" t="s">
        <v>50</v>
      </c>
      <c r="C52" s="69">
        <v>66.7</v>
      </c>
      <c r="D52" s="69">
        <v>22.2</v>
      </c>
      <c r="E52" s="69"/>
      <c r="F52" s="69">
        <v>11.1</v>
      </c>
      <c r="G52" s="69"/>
      <c r="H52" s="69"/>
      <c r="I52" s="128">
        <v>1</v>
      </c>
    </row>
    <row r="53" spans="1:19" x14ac:dyDescent="0.25">
      <c r="B53" s="33" t="s">
        <v>51</v>
      </c>
      <c r="C53" s="69">
        <v>70</v>
      </c>
      <c r="D53" s="69">
        <v>30</v>
      </c>
      <c r="E53" s="69"/>
      <c r="F53" s="69"/>
      <c r="G53" s="69"/>
      <c r="H53" s="69"/>
      <c r="I53" s="128">
        <v>1</v>
      </c>
    </row>
    <row r="54" spans="1:19" x14ac:dyDescent="0.25">
      <c r="B54" s="33" t="s">
        <v>52</v>
      </c>
      <c r="C54" s="69">
        <v>31</v>
      </c>
      <c r="D54" s="69">
        <v>30.5</v>
      </c>
      <c r="E54" s="69">
        <v>13.8</v>
      </c>
      <c r="F54" s="69">
        <v>9.8000000000000007</v>
      </c>
      <c r="G54" s="69">
        <v>10.3</v>
      </c>
      <c r="H54" s="69">
        <v>4.5999999999999996</v>
      </c>
      <c r="I54" s="128">
        <v>1</v>
      </c>
    </row>
    <row r="55" spans="1:19" x14ac:dyDescent="0.25">
      <c r="B55" s="33" t="s">
        <v>53</v>
      </c>
      <c r="C55" s="69">
        <v>54.5</v>
      </c>
      <c r="D55" s="69">
        <v>18.2</v>
      </c>
      <c r="E55" s="69"/>
      <c r="F55" s="69">
        <v>18.2</v>
      </c>
      <c r="G55" s="69">
        <v>9.1</v>
      </c>
      <c r="H55" s="69"/>
      <c r="I55" s="128">
        <v>1</v>
      </c>
    </row>
    <row r="58" spans="1:19" ht="23.25" x14ac:dyDescent="0.35">
      <c r="A58" s="116" t="s">
        <v>54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20"/>
      <c r="S58" s="20"/>
    </row>
    <row r="61" spans="1:19" x14ac:dyDescent="0.25">
      <c r="B61" s="28" t="s">
        <v>3</v>
      </c>
      <c r="C61" s="27" t="s">
        <v>41</v>
      </c>
      <c r="D61" s="27" t="s">
        <v>42</v>
      </c>
      <c r="E61" s="27" t="s">
        <v>43</v>
      </c>
      <c r="F61" s="27" t="s">
        <v>44</v>
      </c>
      <c r="G61" s="27" t="s">
        <v>45</v>
      </c>
      <c r="H61" s="27" t="s">
        <v>107</v>
      </c>
      <c r="I61" s="51" t="s">
        <v>46</v>
      </c>
    </row>
    <row r="62" spans="1:19" x14ac:dyDescent="0.25">
      <c r="B62" s="33" t="s">
        <v>55</v>
      </c>
      <c r="C62" s="69">
        <v>66.7</v>
      </c>
      <c r="D62" s="69">
        <v>22.2</v>
      </c>
      <c r="E62" s="69"/>
      <c r="F62" s="69">
        <v>11.1</v>
      </c>
      <c r="G62" s="69"/>
      <c r="H62" s="69"/>
      <c r="I62" s="128">
        <v>1</v>
      </c>
    </row>
    <row r="63" spans="1:19" x14ac:dyDescent="0.25">
      <c r="B63" s="33" t="s">
        <v>56</v>
      </c>
      <c r="C63" s="69">
        <v>31</v>
      </c>
      <c r="D63" s="69">
        <v>30.5</v>
      </c>
      <c r="E63" s="69">
        <v>13.8</v>
      </c>
      <c r="F63" s="69">
        <v>9.8000000000000007</v>
      </c>
      <c r="G63" s="69">
        <v>10.3</v>
      </c>
      <c r="H63" s="69">
        <v>4.5999999999999996</v>
      </c>
      <c r="I63" s="128">
        <v>1</v>
      </c>
    </row>
    <row r="64" spans="1:19" x14ac:dyDescent="0.25">
      <c r="B64" s="33" t="s">
        <v>57</v>
      </c>
      <c r="C64" s="69">
        <v>33.299999999999997</v>
      </c>
      <c r="D64" s="69">
        <v>33.299999999999997</v>
      </c>
      <c r="E64" s="69"/>
      <c r="F64" s="69">
        <v>33.299999999999997</v>
      </c>
      <c r="G64" s="69"/>
      <c r="H64" s="69"/>
      <c r="I64" s="128">
        <v>1</v>
      </c>
    </row>
    <row r="65" spans="1:19" x14ac:dyDescent="0.25">
      <c r="B65" s="33" t="s">
        <v>58</v>
      </c>
      <c r="C65" s="69">
        <v>40</v>
      </c>
      <c r="D65" s="69">
        <v>20</v>
      </c>
      <c r="E65" s="69"/>
      <c r="F65" s="69">
        <v>20</v>
      </c>
      <c r="G65" s="69">
        <v>20</v>
      </c>
      <c r="H65" s="69"/>
      <c r="I65" s="128">
        <v>1</v>
      </c>
    </row>
    <row r="66" spans="1:19" x14ac:dyDescent="0.25">
      <c r="B66" s="33" t="s">
        <v>59</v>
      </c>
      <c r="C66" s="69">
        <v>70</v>
      </c>
      <c r="D66" s="69">
        <v>30</v>
      </c>
      <c r="E66" s="69"/>
      <c r="F66" s="69"/>
      <c r="G66" s="69"/>
      <c r="H66" s="69"/>
      <c r="I66" s="128">
        <v>1</v>
      </c>
    </row>
    <row r="67" spans="1:19" x14ac:dyDescent="0.25">
      <c r="B67" s="33" t="s">
        <v>60</v>
      </c>
      <c r="C67" s="69">
        <v>66.7</v>
      </c>
      <c r="D67" s="69">
        <v>6.7</v>
      </c>
      <c r="E67" s="69">
        <v>20</v>
      </c>
      <c r="F67" s="69"/>
      <c r="G67" s="69"/>
      <c r="H67" s="69">
        <v>6.7</v>
      </c>
      <c r="I67" s="128">
        <v>1</v>
      </c>
    </row>
    <row r="68" spans="1:19" x14ac:dyDescent="0.25">
      <c r="B68" s="33" t="s">
        <v>61</v>
      </c>
      <c r="C68" s="69">
        <v>100</v>
      </c>
      <c r="D68" s="69"/>
      <c r="E68" s="69"/>
      <c r="F68" s="69"/>
      <c r="G68" s="69"/>
      <c r="H68" s="69"/>
      <c r="I68" s="128">
        <v>1</v>
      </c>
    </row>
    <row r="69" spans="1:19" x14ac:dyDescent="0.25">
      <c r="C69" s="59"/>
      <c r="D69" s="59"/>
      <c r="E69" s="59"/>
      <c r="F69" s="59"/>
      <c r="G69" s="59"/>
      <c r="H69" s="59"/>
      <c r="I69" s="60"/>
    </row>
    <row r="70" spans="1:19" x14ac:dyDescent="0.25">
      <c r="J70" s="32"/>
    </row>
    <row r="71" spans="1:19" ht="23.25" x14ac:dyDescent="0.35">
      <c r="A71" s="116" t="s">
        <v>23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20"/>
      <c r="S71" s="20"/>
    </row>
    <row r="72" spans="1:19" ht="15" customHeigh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20"/>
      <c r="P72" s="20"/>
      <c r="Q72" s="20"/>
      <c r="R72" s="20"/>
      <c r="S72" s="20"/>
    </row>
    <row r="73" spans="1:19" ht="15" customHeight="1" x14ac:dyDescent="0.4">
      <c r="A73" s="21" t="s">
        <v>108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9" ht="15" customHeight="1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9" ht="15" customHeight="1" x14ac:dyDescent="0.4">
      <c r="A75" s="22">
        <v>1</v>
      </c>
      <c r="B75" s="23" t="s">
        <v>36</v>
      </c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113"/>
      <c r="O75" s="113"/>
      <c r="P75" s="113"/>
      <c r="Q75" s="113"/>
    </row>
    <row r="76" spans="1:19" ht="15" customHeight="1" x14ac:dyDescent="0.4">
      <c r="A76" s="25">
        <v>2</v>
      </c>
      <c r="B76" s="26" t="s">
        <v>37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9" ht="15" customHeight="1" x14ac:dyDescent="0.4">
      <c r="A77" s="22">
        <v>3</v>
      </c>
      <c r="B77" s="23" t="s">
        <v>38</v>
      </c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113"/>
      <c r="O77" s="113"/>
      <c r="P77" s="113"/>
      <c r="Q77" s="113"/>
    </row>
    <row r="78" spans="1:19" ht="15" customHeight="1" x14ac:dyDescent="0.4">
      <c r="A78" s="25">
        <v>4</v>
      </c>
      <c r="B78" s="26" t="s">
        <v>39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9" ht="15" customHeight="1" x14ac:dyDescent="0.4">
      <c r="A79" s="22">
        <v>5</v>
      </c>
      <c r="B79" s="23" t="s">
        <v>40</v>
      </c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113"/>
      <c r="O79" s="113"/>
      <c r="P79" s="113"/>
      <c r="Q79" s="113"/>
    </row>
    <row r="80" spans="1:19" ht="15" customHeight="1" x14ac:dyDescent="0.4">
      <c r="A80" s="25">
        <v>6</v>
      </c>
      <c r="B80" s="57" t="s">
        <v>106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ht="15" customHeight="1" x14ac:dyDescent="0.4">
      <c r="A81" s="25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5">
      <c r="B82" s="26"/>
      <c r="C82" s="27" t="s">
        <v>41</v>
      </c>
      <c r="D82" s="27" t="s">
        <v>42</v>
      </c>
      <c r="E82" s="27" t="s">
        <v>43</v>
      </c>
      <c r="F82" s="27" t="s">
        <v>44</v>
      </c>
      <c r="G82" s="27" t="s">
        <v>45</v>
      </c>
      <c r="H82" s="27" t="s">
        <v>107</v>
      </c>
      <c r="I82" s="28" t="s">
        <v>46</v>
      </c>
      <c r="K82" s="29"/>
      <c r="L82" s="29"/>
      <c r="M82" s="29"/>
      <c r="N82" s="29"/>
    </row>
    <row r="83" spans="1:14" x14ac:dyDescent="0.25">
      <c r="B83" s="58" t="s">
        <v>47</v>
      </c>
      <c r="C83" s="69">
        <v>34.200000000000003</v>
      </c>
      <c r="D83" s="69">
        <v>29.2</v>
      </c>
      <c r="E83" s="69">
        <v>9.1</v>
      </c>
      <c r="F83" s="69">
        <v>11.4</v>
      </c>
      <c r="G83" s="69">
        <v>10</v>
      </c>
      <c r="H83" s="69">
        <v>5.9</v>
      </c>
      <c r="I83" s="128">
        <v>1</v>
      </c>
      <c r="K83" s="29"/>
      <c r="L83" s="29"/>
      <c r="M83" s="29"/>
      <c r="N83" s="29"/>
    </row>
    <row r="84" spans="1:14" x14ac:dyDescent="0.25">
      <c r="B84" s="61"/>
      <c r="C84" s="43"/>
      <c r="D84" s="43"/>
      <c r="E84" s="43"/>
      <c r="F84" s="43"/>
      <c r="G84" s="43"/>
      <c r="H84" s="43"/>
      <c r="I84" s="60"/>
      <c r="K84" s="29"/>
      <c r="L84" s="29"/>
      <c r="M84" s="29"/>
      <c r="N84" s="29"/>
    </row>
    <row r="85" spans="1:14" x14ac:dyDescent="0.25">
      <c r="B85" s="61"/>
      <c r="C85" s="43"/>
      <c r="D85" s="43"/>
      <c r="E85" s="43"/>
      <c r="F85" s="43"/>
      <c r="G85" s="43"/>
      <c r="H85" s="43"/>
      <c r="I85" s="60"/>
      <c r="K85" s="29"/>
      <c r="L85" s="29"/>
      <c r="M85" s="29"/>
      <c r="N85" s="29"/>
    </row>
    <row r="86" spans="1:14" x14ac:dyDescent="0.25">
      <c r="B86" s="61"/>
      <c r="C86" s="43"/>
      <c r="D86" s="43"/>
      <c r="E86" s="43"/>
      <c r="F86" s="43"/>
      <c r="G86" s="43"/>
      <c r="H86" s="43"/>
      <c r="I86" s="60"/>
      <c r="K86" s="29"/>
      <c r="L86" s="29"/>
      <c r="M86" s="29"/>
      <c r="N86" s="29"/>
    </row>
    <row r="87" spans="1:14" x14ac:dyDescent="0.25">
      <c r="B87" s="61"/>
      <c r="C87" s="43"/>
      <c r="D87" s="43"/>
      <c r="E87" s="43"/>
      <c r="F87" s="43"/>
      <c r="G87" s="43"/>
      <c r="H87" s="43"/>
      <c r="I87" s="60"/>
      <c r="K87" s="29"/>
      <c r="L87" s="29"/>
      <c r="M87" s="29"/>
      <c r="N87" s="29"/>
    </row>
    <row r="88" spans="1:14" x14ac:dyDescent="0.25">
      <c r="B88" s="61"/>
      <c r="C88" s="43"/>
      <c r="D88" s="43"/>
      <c r="E88" s="43"/>
      <c r="F88" s="43"/>
      <c r="G88" s="43"/>
      <c r="H88" s="43"/>
      <c r="I88" s="60"/>
      <c r="K88" s="29"/>
      <c r="L88" s="29"/>
      <c r="M88" s="29"/>
      <c r="N88" s="29"/>
    </row>
    <row r="89" spans="1:14" x14ac:dyDescent="0.25">
      <c r="B89" s="61"/>
      <c r="C89" s="43"/>
      <c r="D89" s="43"/>
      <c r="E89" s="43"/>
      <c r="F89" s="43"/>
      <c r="G89" s="43"/>
      <c r="H89" s="43"/>
      <c r="I89" s="60"/>
      <c r="K89" s="29"/>
      <c r="L89" s="29"/>
      <c r="M89" s="29"/>
      <c r="N89" s="29"/>
    </row>
    <row r="90" spans="1:14" x14ac:dyDescent="0.25">
      <c r="B90" s="61"/>
      <c r="C90" s="43"/>
      <c r="D90" s="43"/>
      <c r="E90" s="43"/>
      <c r="F90" s="43"/>
      <c r="G90" s="43"/>
      <c r="H90" s="43"/>
      <c r="I90" s="60"/>
      <c r="K90" s="29"/>
      <c r="L90" s="29"/>
      <c r="M90" s="29"/>
      <c r="N90" s="29"/>
    </row>
    <row r="91" spans="1:14" x14ac:dyDescent="0.25">
      <c r="B91" s="61"/>
      <c r="C91" s="43"/>
      <c r="D91" s="43"/>
      <c r="E91" s="43"/>
      <c r="F91" s="43"/>
      <c r="G91" s="43"/>
      <c r="H91" s="43"/>
      <c r="I91" s="60"/>
      <c r="K91" s="29"/>
      <c r="L91" s="29"/>
      <c r="M91" s="29"/>
      <c r="N91" s="29"/>
    </row>
    <row r="92" spans="1:14" x14ac:dyDescent="0.25">
      <c r="B92" s="61"/>
      <c r="C92" s="43"/>
      <c r="D92" s="43"/>
      <c r="E92" s="43"/>
      <c r="F92" s="43"/>
      <c r="G92" s="43"/>
      <c r="H92" s="43"/>
      <c r="I92" s="60"/>
      <c r="K92" s="29"/>
      <c r="L92" s="29"/>
      <c r="M92" s="29"/>
      <c r="N92" s="29"/>
    </row>
    <row r="93" spans="1:14" x14ac:dyDescent="0.25">
      <c r="B93" s="61"/>
      <c r="C93" s="43"/>
      <c r="D93" s="43"/>
      <c r="E93" s="43"/>
      <c r="F93" s="43"/>
      <c r="G93" s="43"/>
      <c r="H93" s="43"/>
      <c r="I93" s="60"/>
      <c r="K93" s="29"/>
      <c r="L93" s="29"/>
      <c r="M93" s="29"/>
      <c r="N93" s="29"/>
    </row>
    <row r="94" spans="1:14" x14ac:dyDescent="0.25">
      <c r="B94" s="61"/>
      <c r="C94" s="43"/>
      <c r="D94" s="43"/>
      <c r="E94" s="43"/>
      <c r="F94" s="43"/>
      <c r="G94" s="43"/>
      <c r="H94" s="43"/>
      <c r="I94" s="60"/>
      <c r="K94" s="29"/>
      <c r="L94" s="29"/>
      <c r="M94" s="29"/>
      <c r="N94" s="29"/>
    </row>
    <row r="95" spans="1:14" x14ac:dyDescent="0.25">
      <c r="B95" s="61"/>
      <c r="C95" s="43"/>
      <c r="D95" s="43"/>
      <c r="E95" s="43"/>
      <c r="F95" s="43"/>
      <c r="G95" s="43"/>
      <c r="H95" s="43"/>
      <c r="I95" s="60"/>
      <c r="K95" s="29"/>
      <c r="L95" s="29"/>
      <c r="M95" s="29"/>
      <c r="N95" s="29"/>
    </row>
    <row r="96" spans="1:14" x14ac:dyDescent="0.25">
      <c r="B96" s="61"/>
      <c r="C96" s="43"/>
      <c r="D96" s="43"/>
      <c r="E96" s="43"/>
      <c r="F96" s="43"/>
      <c r="G96" s="43"/>
      <c r="H96" s="43"/>
      <c r="I96" s="60"/>
      <c r="K96" s="29"/>
      <c r="L96" s="29"/>
      <c r="M96" s="29"/>
      <c r="N96" s="29"/>
    </row>
    <row r="97" spans="1:19" x14ac:dyDescent="0.25">
      <c r="B97" s="61"/>
      <c r="C97" s="43"/>
      <c r="D97" s="43"/>
      <c r="E97" s="43"/>
      <c r="F97" s="43"/>
      <c r="G97" s="43"/>
      <c r="H97" s="43"/>
      <c r="I97" s="60"/>
      <c r="K97" s="29"/>
      <c r="L97" s="29"/>
      <c r="M97" s="29"/>
      <c r="N97" s="29"/>
    </row>
    <row r="98" spans="1:19" x14ac:dyDescent="0.25">
      <c r="B98" s="61"/>
      <c r="C98" s="43"/>
      <c r="D98" s="43"/>
      <c r="E98" s="43"/>
      <c r="F98" s="43"/>
      <c r="G98" s="43"/>
      <c r="H98" s="43"/>
      <c r="I98" s="60"/>
      <c r="K98" s="29"/>
      <c r="L98" s="29"/>
      <c r="M98" s="29"/>
      <c r="N98" s="29"/>
    </row>
    <row r="99" spans="1:19" x14ac:dyDescent="0.25">
      <c r="B99" s="61"/>
      <c r="C99" s="43"/>
      <c r="D99" s="43"/>
      <c r="E99" s="43"/>
      <c r="F99" s="43"/>
      <c r="G99" s="43"/>
      <c r="H99" s="43"/>
      <c r="I99" s="60"/>
      <c r="K99" s="29"/>
      <c r="L99" s="29"/>
      <c r="M99" s="29"/>
      <c r="N99" s="29"/>
    </row>
    <row r="100" spans="1:19" x14ac:dyDescent="0.25">
      <c r="B100" s="61"/>
      <c r="C100" s="43"/>
      <c r="D100" s="43"/>
      <c r="E100" s="43"/>
      <c r="F100" s="43"/>
      <c r="G100" s="43"/>
      <c r="H100" s="43"/>
      <c r="I100" s="60"/>
      <c r="K100" s="29"/>
      <c r="L100" s="29"/>
      <c r="M100" s="29"/>
      <c r="N100" s="29"/>
    </row>
    <row r="101" spans="1:19" x14ac:dyDescent="0.25">
      <c r="B101" s="61"/>
      <c r="C101" s="43"/>
      <c r="D101" s="43"/>
      <c r="E101" s="43"/>
      <c r="F101" s="43"/>
      <c r="G101" s="43"/>
      <c r="H101" s="43"/>
      <c r="I101" s="60"/>
      <c r="K101" s="29"/>
      <c r="L101" s="29"/>
      <c r="M101" s="29"/>
      <c r="N101" s="29"/>
    </row>
    <row r="102" spans="1:19" x14ac:dyDescent="0.25">
      <c r="B102" s="61"/>
      <c r="C102" s="43"/>
      <c r="D102" s="43"/>
      <c r="E102" s="43"/>
      <c r="F102" s="43"/>
      <c r="G102" s="43"/>
      <c r="H102" s="43"/>
      <c r="I102" s="60"/>
      <c r="K102" s="29"/>
      <c r="L102" s="29"/>
      <c r="M102" s="29"/>
      <c r="N102" s="29"/>
    </row>
    <row r="103" spans="1:19" x14ac:dyDescent="0.25">
      <c r="B103" s="61"/>
      <c r="C103" s="43"/>
      <c r="D103" s="43"/>
      <c r="E103" s="43"/>
      <c r="F103" s="43"/>
      <c r="G103" s="43"/>
      <c r="H103" s="43"/>
      <c r="I103" s="60"/>
      <c r="K103" s="29"/>
      <c r="L103" s="29"/>
      <c r="M103" s="29"/>
      <c r="N103" s="29"/>
    </row>
    <row r="104" spans="1:19" x14ac:dyDescent="0.25">
      <c r="B104" s="61"/>
      <c r="C104" s="43"/>
      <c r="D104" s="43"/>
      <c r="E104" s="43"/>
      <c r="F104" s="43"/>
      <c r="G104" s="43"/>
      <c r="H104" s="43"/>
      <c r="I104" s="60"/>
      <c r="K104" s="29"/>
      <c r="L104" s="29"/>
      <c r="M104" s="29"/>
      <c r="N104" s="29"/>
    </row>
    <row r="105" spans="1:19" x14ac:dyDescent="0.25">
      <c r="B105" s="61"/>
      <c r="C105" s="43"/>
      <c r="D105" s="43"/>
      <c r="E105" s="43"/>
      <c r="F105" s="43"/>
      <c r="G105" s="43"/>
      <c r="H105" s="43"/>
      <c r="I105" s="60"/>
      <c r="K105" s="29"/>
      <c r="L105" s="29"/>
      <c r="M105" s="29"/>
      <c r="N105" s="29"/>
    </row>
    <row r="106" spans="1:19" ht="23.25" x14ac:dyDescent="0.35">
      <c r="A106" s="116" t="s">
        <v>48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20"/>
      <c r="S106" s="20"/>
    </row>
    <row r="109" spans="1:19" x14ac:dyDescent="0.25">
      <c r="B109" s="62" t="s">
        <v>2</v>
      </c>
      <c r="C109" s="27" t="s">
        <v>41</v>
      </c>
      <c r="D109" s="27" t="s">
        <v>42</v>
      </c>
      <c r="E109" s="27" t="s">
        <v>43</v>
      </c>
      <c r="F109" s="27" t="s">
        <v>44</v>
      </c>
      <c r="G109" s="27" t="s">
        <v>45</v>
      </c>
      <c r="H109" s="27" t="s">
        <v>107</v>
      </c>
      <c r="I109" s="63" t="s">
        <v>46</v>
      </c>
    </row>
    <row r="110" spans="1:19" x14ac:dyDescent="0.25">
      <c r="B110" s="33" t="s">
        <v>49</v>
      </c>
      <c r="C110" s="69">
        <v>33.299999999999997</v>
      </c>
      <c r="D110" s="69">
        <v>40</v>
      </c>
      <c r="E110" s="69">
        <v>6.7</v>
      </c>
      <c r="F110" s="69">
        <v>13.3</v>
      </c>
      <c r="G110" s="69"/>
      <c r="H110" s="69">
        <v>6.7</v>
      </c>
      <c r="I110" s="128">
        <v>1</v>
      </c>
    </row>
    <row r="111" spans="1:19" x14ac:dyDescent="0.25">
      <c r="B111" s="33" t="s">
        <v>50</v>
      </c>
      <c r="C111" s="69">
        <v>77.8</v>
      </c>
      <c r="D111" s="69">
        <v>11.1</v>
      </c>
      <c r="E111" s="69"/>
      <c r="F111" s="69"/>
      <c r="G111" s="69">
        <v>11.1</v>
      </c>
      <c r="H111" s="69"/>
      <c r="I111" s="128">
        <v>1</v>
      </c>
    </row>
    <row r="112" spans="1:19" x14ac:dyDescent="0.25">
      <c r="B112" s="33" t="s">
        <v>51</v>
      </c>
      <c r="C112" s="69">
        <v>60</v>
      </c>
      <c r="D112" s="69">
        <v>40</v>
      </c>
      <c r="E112" s="69"/>
      <c r="F112" s="69"/>
      <c r="G112" s="69"/>
      <c r="H112" s="69"/>
      <c r="I112" s="128">
        <v>1</v>
      </c>
    </row>
    <row r="113" spans="1:19" x14ac:dyDescent="0.25">
      <c r="B113" s="33" t="s">
        <v>52</v>
      </c>
      <c r="C113" s="69">
        <v>29.3</v>
      </c>
      <c r="D113" s="69">
        <v>28.2</v>
      </c>
      <c r="E113" s="69">
        <v>10.9</v>
      </c>
      <c r="F113" s="69">
        <v>13.2</v>
      </c>
      <c r="G113" s="69">
        <v>11.5</v>
      </c>
      <c r="H113" s="69">
        <v>6.9</v>
      </c>
      <c r="I113" s="128">
        <v>1</v>
      </c>
    </row>
    <row r="114" spans="1:19" x14ac:dyDescent="0.25">
      <c r="B114" s="33" t="s">
        <v>53</v>
      </c>
      <c r="C114" s="69">
        <v>54.5</v>
      </c>
      <c r="D114" s="69">
        <v>36.4</v>
      </c>
      <c r="E114" s="69"/>
      <c r="F114" s="69"/>
      <c r="G114" s="69">
        <v>9.1</v>
      </c>
      <c r="H114" s="69"/>
      <c r="I114" s="128">
        <v>1</v>
      </c>
    </row>
    <row r="117" spans="1:19" ht="23.25" x14ac:dyDescent="0.35">
      <c r="A117" s="116" t="s">
        <v>54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20"/>
      <c r="S117" s="20"/>
    </row>
    <row r="118" spans="1:19" ht="23.25" x14ac:dyDescent="0.3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20"/>
      <c r="S118" s="20"/>
    </row>
    <row r="120" spans="1:19" x14ac:dyDescent="0.25">
      <c r="B120" s="62" t="s">
        <v>3</v>
      </c>
      <c r="C120" s="13" t="s">
        <v>41</v>
      </c>
      <c r="D120" s="13" t="s">
        <v>42</v>
      </c>
      <c r="E120" s="13" t="s">
        <v>43</v>
      </c>
      <c r="F120" s="13" t="s">
        <v>44</v>
      </c>
      <c r="G120" s="13" t="s">
        <v>45</v>
      </c>
      <c r="H120" s="13" t="s">
        <v>107</v>
      </c>
      <c r="I120" s="63" t="s">
        <v>46</v>
      </c>
    </row>
    <row r="121" spans="1:19" x14ac:dyDescent="0.25">
      <c r="B121" s="33" t="s">
        <v>57</v>
      </c>
      <c r="C121" s="69">
        <v>66.7</v>
      </c>
      <c r="D121" s="69">
        <v>33.299999999999997</v>
      </c>
      <c r="E121" s="69"/>
      <c r="F121" s="69"/>
      <c r="G121" s="69"/>
      <c r="H121" s="69"/>
      <c r="I121" s="128">
        <v>1</v>
      </c>
    </row>
    <row r="122" spans="1:19" x14ac:dyDescent="0.25">
      <c r="B122" s="33" t="s">
        <v>56</v>
      </c>
      <c r="C122" s="69">
        <v>29.3</v>
      </c>
      <c r="D122" s="69">
        <v>28.2</v>
      </c>
      <c r="E122" s="69">
        <v>10.9</v>
      </c>
      <c r="F122" s="69">
        <v>13.2</v>
      </c>
      <c r="G122" s="69">
        <v>11.5</v>
      </c>
      <c r="H122" s="69">
        <v>6.9</v>
      </c>
      <c r="I122" s="128">
        <v>1</v>
      </c>
    </row>
    <row r="123" spans="1:19" x14ac:dyDescent="0.25">
      <c r="B123" s="33" t="s">
        <v>59</v>
      </c>
      <c r="C123" s="69">
        <v>60</v>
      </c>
      <c r="D123" s="69">
        <v>40</v>
      </c>
      <c r="E123" s="69"/>
      <c r="F123" s="69"/>
      <c r="G123" s="69"/>
      <c r="H123" s="69"/>
      <c r="I123" s="128">
        <v>1</v>
      </c>
    </row>
    <row r="124" spans="1:19" x14ac:dyDescent="0.25">
      <c r="B124" s="33" t="s">
        <v>60</v>
      </c>
      <c r="C124" s="69">
        <v>33.299999999999997</v>
      </c>
      <c r="D124" s="69">
        <v>40</v>
      </c>
      <c r="E124" s="69">
        <v>6.7</v>
      </c>
      <c r="F124" s="69">
        <v>13.3</v>
      </c>
      <c r="G124" s="69"/>
      <c r="H124" s="69">
        <v>6.7</v>
      </c>
      <c r="I124" s="128">
        <v>1</v>
      </c>
    </row>
    <row r="125" spans="1:19" x14ac:dyDescent="0.25">
      <c r="B125" s="33" t="s">
        <v>55</v>
      </c>
      <c r="C125" s="69">
        <v>77.8</v>
      </c>
      <c r="D125" s="69">
        <v>11.1</v>
      </c>
      <c r="E125" s="69"/>
      <c r="F125" s="69"/>
      <c r="G125" s="69">
        <v>11.1</v>
      </c>
      <c r="H125" s="69"/>
      <c r="I125" s="128">
        <v>1</v>
      </c>
    </row>
    <row r="126" spans="1:19" x14ac:dyDescent="0.25">
      <c r="B126" s="33" t="s">
        <v>58</v>
      </c>
      <c r="C126" s="69">
        <v>20</v>
      </c>
      <c r="D126" s="69">
        <v>60</v>
      </c>
      <c r="E126" s="69"/>
      <c r="F126" s="69"/>
      <c r="G126" s="69">
        <v>20</v>
      </c>
      <c r="H126" s="69"/>
      <c r="I126" s="128">
        <v>1</v>
      </c>
    </row>
    <row r="127" spans="1:19" x14ac:dyDescent="0.25">
      <c r="B127" s="33" t="s">
        <v>61</v>
      </c>
      <c r="C127" s="69">
        <v>100</v>
      </c>
      <c r="D127" s="69"/>
      <c r="E127" s="69"/>
      <c r="F127" s="69"/>
      <c r="G127" s="69"/>
      <c r="H127" s="69"/>
      <c r="I127" s="128">
        <v>1</v>
      </c>
    </row>
    <row r="128" spans="1:19" x14ac:dyDescent="0.25">
      <c r="C128" s="59"/>
      <c r="D128" s="59"/>
      <c r="E128" s="59"/>
      <c r="F128" s="59"/>
      <c r="G128" s="59"/>
      <c r="H128" s="59"/>
      <c r="I128" s="60"/>
    </row>
    <row r="130" spans="1:19" ht="23.25" x14ac:dyDescent="0.35">
      <c r="A130" s="116" t="s">
        <v>23</v>
      </c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20"/>
      <c r="S130" s="20"/>
    </row>
    <row r="131" spans="1:19" ht="15" customHeight="1" x14ac:dyDescent="0.3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20"/>
      <c r="P131" s="20"/>
      <c r="Q131" s="20"/>
      <c r="R131" s="20"/>
      <c r="S131" s="20"/>
    </row>
    <row r="132" spans="1:19" ht="15" customHeight="1" x14ac:dyDescent="0.4">
      <c r="A132" s="21" t="s">
        <v>109</v>
      </c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</row>
    <row r="133" spans="1:19" ht="15" customHeight="1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</row>
    <row r="134" spans="1:19" ht="15" customHeight="1" x14ac:dyDescent="0.4">
      <c r="A134" s="22">
        <v>1</v>
      </c>
      <c r="B134" s="23" t="s">
        <v>36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13"/>
      <c r="O134" s="113"/>
      <c r="P134" s="113"/>
      <c r="Q134" s="113"/>
    </row>
    <row r="135" spans="1:19" ht="15" customHeight="1" x14ac:dyDescent="0.4">
      <c r="A135" s="25">
        <v>2</v>
      </c>
      <c r="B135" s="26" t="s">
        <v>37</v>
      </c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</row>
    <row r="136" spans="1:19" ht="15" customHeight="1" x14ac:dyDescent="0.4">
      <c r="A136" s="22">
        <v>3</v>
      </c>
      <c r="B136" s="23" t="s">
        <v>38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13"/>
      <c r="O136" s="113"/>
      <c r="P136" s="113"/>
      <c r="Q136" s="113"/>
    </row>
    <row r="137" spans="1:19" ht="15" customHeight="1" x14ac:dyDescent="0.4">
      <c r="A137" s="25">
        <v>4</v>
      </c>
      <c r="B137" s="26" t="s">
        <v>39</v>
      </c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</row>
    <row r="138" spans="1:19" ht="15" customHeight="1" x14ac:dyDescent="0.4">
      <c r="A138" s="22">
        <v>5</v>
      </c>
      <c r="B138" s="23" t="s">
        <v>40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13"/>
      <c r="O138" s="113"/>
      <c r="P138" s="113"/>
      <c r="Q138" s="113"/>
    </row>
    <row r="139" spans="1:19" ht="15" customHeight="1" x14ac:dyDescent="0.4">
      <c r="A139" s="25">
        <v>6</v>
      </c>
      <c r="B139" s="57" t="s">
        <v>106</v>
      </c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</row>
    <row r="140" spans="1:19" ht="15" customHeight="1" x14ac:dyDescent="0.4">
      <c r="A140" s="25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</row>
    <row r="141" spans="1:19" x14ac:dyDescent="0.25">
      <c r="B141" s="26"/>
      <c r="C141" s="27" t="s">
        <v>41</v>
      </c>
      <c r="D141" s="27" t="s">
        <v>42</v>
      </c>
      <c r="E141" s="27" t="s">
        <v>43</v>
      </c>
      <c r="F141" s="27" t="s">
        <v>44</v>
      </c>
      <c r="G141" s="27" t="s">
        <v>45</v>
      </c>
      <c r="H141" s="27" t="s">
        <v>107</v>
      </c>
      <c r="I141" s="28" t="s">
        <v>46</v>
      </c>
      <c r="K141" s="29"/>
      <c r="L141" s="29"/>
      <c r="M141" s="29"/>
      <c r="N141" s="29"/>
    </row>
    <row r="142" spans="1:19" x14ac:dyDescent="0.25">
      <c r="B142" s="58" t="s">
        <v>47</v>
      </c>
      <c r="C142" s="69">
        <v>30.6</v>
      </c>
      <c r="D142" s="69">
        <v>28.3</v>
      </c>
      <c r="E142" s="69">
        <v>15.1</v>
      </c>
      <c r="F142" s="69">
        <v>10</v>
      </c>
      <c r="G142" s="69">
        <v>8.1999999999999993</v>
      </c>
      <c r="H142" s="69">
        <v>7.8</v>
      </c>
      <c r="I142" s="128">
        <v>1</v>
      </c>
      <c r="K142" s="29"/>
      <c r="L142" s="29"/>
      <c r="M142" s="29"/>
      <c r="N142" s="29"/>
    </row>
    <row r="143" spans="1:19" x14ac:dyDescent="0.25">
      <c r="B143" s="61"/>
      <c r="C143" s="43"/>
      <c r="D143" s="43"/>
      <c r="E143" s="43"/>
      <c r="F143" s="43"/>
      <c r="G143" s="43"/>
      <c r="H143" s="43"/>
      <c r="I143" s="60"/>
      <c r="K143" s="29"/>
      <c r="L143" s="29"/>
      <c r="M143" s="29"/>
      <c r="N143" s="29"/>
    </row>
    <row r="144" spans="1:19" x14ac:dyDescent="0.25">
      <c r="B144" s="61"/>
      <c r="C144" s="43"/>
      <c r="D144" s="43"/>
      <c r="E144" s="43"/>
      <c r="F144" s="43"/>
      <c r="G144" s="43"/>
      <c r="H144" s="43"/>
      <c r="I144" s="60"/>
      <c r="K144" s="29"/>
      <c r="L144" s="29"/>
      <c r="M144" s="29"/>
      <c r="N144" s="29"/>
    </row>
    <row r="145" spans="2:14" x14ac:dyDescent="0.25">
      <c r="B145" s="61"/>
      <c r="C145" s="43"/>
      <c r="D145" s="43"/>
      <c r="E145" s="43"/>
      <c r="F145" s="43"/>
      <c r="G145" s="43"/>
      <c r="H145" s="43"/>
      <c r="I145" s="60"/>
      <c r="K145" s="29"/>
      <c r="L145" s="29"/>
      <c r="M145" s="29"/>
      <c r="N145" s="29"/>
    </row>
    <row r="146" spans="2:14" x14ac:dyDescent="0.25">
      <c r="B146" s="61"/>
      <c r="C146" s="43"/>
      <c r="D146" s="43"/>
      <c r="E146" s="43"/>
      <c r="F146" s="43"/>
      <c r="G146" s="43"/>
      <c r="H146" s="43"/>
      <c r="I146" s="60"/>
      <c r="K146" s="29"/>
      <c r="L146" s="29"/>
      <c r="M146" s="29"/>
      <c r="N146" s="29"/>
    </row>
    <row r="147" spans="2:14" x14ac:dyDescent="0.25">
      <c r="B147" s="61"/>
      <c r="C147" s="43"/>
      <c r="D147" s="43"/>
      <c r="E147" s="43"/>
      <c r="F147" s="43"/>
      <c r="G147" s="43"/>
      <c r="H147" s="43"/>
      <c r="I147" s="60"/>
      <c r="K147" s="29"/>
      <c r="L147" s="29"/>
      <c r="M147" s="29"/>
      <c r="N147" s="29"/>
    </row>
    <row r="148" spans="2:14" x14ac:dyDescent="0.25">
      <c r="B148" s="61"/>
      <c r="C148" s="43"/>
      <c r="D148" s="43"/>
      <c r="E148" s="43"/>
      <c r="F148" s="43"/>
      <c r="G148" s="43"/>
      <c r="H148" s="43"/>
      <c r="I148" s="60"/>
      <c r="K148" s="29"/>
      <c r="L148" s="29"/>
      <c r="M148" s="29"/>
      <c r="N148" s="29"/>
    </row>
    <row r="149" spans="2:14" x14ac:dyDescent="0.25">
      <c r="B149" s="61"/>
      <c r="C149" s="43"/>
      <c r="D149" s="43"/>
      <c r="E149" s="43"/>
      <c r="F149" s="43"/>
      <c r="G149" s="43"/>
      <c r="H149" s="43"/>
      <c r="I149" s="60"/>
      <c r="K149" s="29"/>
      <c r="L149" s="29"/>
      <c r="M149" s="29"/>
      <c r="N149" s="29"/>
    </row>
    <row r="150" spans="2:14" x14ac:dyDescent="0.25">
      <c r="B150" s="61"/>
      <c r="C150" s="43"/>
      <c r="D150" s="43"/>
      <c r="E150" s="43"/>
      <c r="F150" s="43"/>
      <c r="G150" s="43"/>
      <c r="H150" s="43"/>
      <c r="I150" s="60"/>
      <c r="K150" s="29"/>
      <c r="L150" s="29"/>
      <c r="M150" s="29"/>
      <c r="N150" s="29"/>
    </row>
    <row r="151" spans="2:14" x14ac:dyDescent="0.25">
      <c r="B151" s="61"/>
      <c r="C151" s="43"/>
      <c r="D151" s="43"/>
      <c r="E151" s="43"/>
      <c r="F151" s="43"/>
      <c r="G151" s="43"/>
      <c r="H151" s="43"/>
      <c r="I151" s="60"/>
      <c r="K151" s="29"/>
      <c r="L151" s="29"/>
      <c r="M151" s="29"/>
      <c r="N151" s="29"/>
    </row>
    <row r="152" spans="2:14" x14ac:dyDescent="0.25">
      <c r="B152" s="61"/>
      <c r="C152" s="43"/>
      <c r="D152" s="43"/>
      <c r="E152" s="43"/>
      <c r="F152" s="43"/>
      <c r="G152" s="43"/>
      <c r="H152" s="43"/>
      <c r="I152" s="60"/>
      <c r="K152" s="29"/>
      <c r="L152" s="29"/>
      <c r="M152" s="29"/>
      <c r="N152" s="29"/>
    </row>
    <row r="153" spans="2:14" x14ac:dyDescent="0.25">
      <c r="B153" s="61"/>
      <c r="C153" s="43"/>
      <c r="D153" s="43"/>
      <c r="E153" s="43"/>
      <c r="F153" s="43"/>
      <c r="G153" s="43"/>
      <c r="H153" s="43"/>
      <c r="I153" s="60"/>
      <c r="K153" s="29"/>
      <c r="L153" s="29"/>
      <c r="M153" s="29"/>
      <c r="N153" s="29"/>
    </row>
    <row r="154" spans="2:14" x14ac:dyDescent="0.25">
      <c r="B154" s="61"/>
      <c r="C154" s="43"/>
      <c r="D154" s="43"/>
      <c r="E154" s="43"/>
      <c r="F154" s="43"/>
      <c r="G154" s="43"/>
      <c r="H154" s="43"/>
      <c r="I154" s="60"/>
      <c r="K154" s="29"/>
      <c r="L154" s="29"/>
      <c r="M154" s="29"/>
      <c r="N154" s="29"/>
    </row>
    <row r="155" spans="2:14" x14ac:dyDescent="0.25">
      <c r="B155" s="61"/>
      <c r="C155" s="43"/>
      <c r="D155" s="43"/>
      <c r="E155" s="43"/>
      <c r="F155" s="43"/>
      <c r="G155" s="43"/>
      <c r="H155" s="43"/>
      <c r="I155" s="60"/>
      <c r="K155" s="29"/>
      <c r="L155" s="29"/>
      <c r="M155" s="29"/>
      <c r="N155" s="29"/>
    </row>
    <row r="156" spans="2:14" x14ac:dyDescent="0.25">
      <c r="B156" s="61"/>
      <c r="C156" s="43"/>
      <c r="D156" s="43"/>
      <c r="E156" s="43"/>
      <c r="F156" s="43"/>
      <c r="G156" s="43"/>
      <c r="H156" s="43"/>
      <c r="I156" s="60"/>
      <c r="K156" s="29"/>
      <c r="L156" s="29"/>
      <c r="M156" s="29"/>
      <c r="N156" s="29"/>
    </row>
    <row r="157" spans="2:14" x14ac:dyDescent="0.25">
      <c r="B157" s="61"/>
      <c r="C157" s="43"/>
      <c r="D157" s="43"/>
      <c r="E157" s="43"/>
      <c r="F157" s="43"/>
      <c r="G157" s="43"/>
      <c r="H157" s="43"/>
      <c r="I157" s="60"/>
      <c r="K157" s="29"/>
      <c r="L157" s="29"/>
      <c r="M157" s="29"/>
      <c r="N157" s="29"/>
    </row>
    <row r="158" spans="2:14" x14ac:dyDescent="0.25">
      <c r="B158" s="61"/>
      <c r="C158" s="43"/>
      <c r="D158" s="43"/>
      <c r="E158" s="43"/>
      <c r="F158" s="43"/>
      <c r="G158" s="43"/>
      <c r="H158" s="43"/>
      <c r="I158" s="60"/>
      <c r="K158" s="29"/>
      <c r="L158" s="29"/>
      <c r="M158" s="29"/>
      <c r="N158" s="29"/>
    </row>
    <row r="159" spans="2:14" x14ac:dyDescent="0.25">
      <c r="B159" s="61"/>
      <c r="C159" s="43"/>
      <c r="D159" s="43"/>
      <c r="E159" s="43"/>
      <c r="F159" s="43"/>
      <c r="G159" s="43"/>
      <c r="H159" s="43"/>
      <c r="I159" s="60"/>
      <c r="K159" s="29"/>
      <c r="L159" s="29"/>
      <c r="M159" s="29"/>
      <c r="N159" s="29"/>
    </row>
    <row r="160" spans="2:14" x14ac:dyDescent="0.25">
      <c r="B160" s="61"/>
      <c r="C160" s="43"/>
      <c r="D160" s="43"/>
      <c r="E160" s="43"/>
      <c r="F160" s="43"/>
      <c r="G160" s="43"/>
      <c r="H160" s="43"/>
      <c r="I160" s="60"/>
      <c r="K160" s="29"/>
      <c r="L160" s="29"/>
      <c r="M160" s="29"/>
      <c r="N160" s="29"/>
    </row>
    <row r="161" spans="1:19" x14ac:dyDescent="0.25">
      <c r="B161" s="61"/>
      <c r="C161" s="43"/>
      <c r="D161" s="43"/>
      <c r="E161" s="43"/>
      <c r="F161" s="43"/>
      <c r="G161" s="43"/>
      <c r="H161" s="43"/>
      <c r="I161" s="60"/>
      <c r="K161" s="29"/>
      <c r="L161" s="29"/>
      <c r="M161" s="29"/>
      <c r="N161" s="29"/>
    </row>
    <row r="162" spans="1:19" x14ac:dyDescent="0.25">
      <c r="B162" s="61"/>
      <c r="C162" s="43"/>
      <c r="D162" s="43"/>
      <c r="E162" s="43"/>
      <c r="F162" s="43"/>
      <c r="G162" s="43"/>
      <c r="H162" s="43"/>
      <c r="I162" s="60"/>
      <c r="K162" s="29"/>
      <c r="L162" s="29"/>
      <c r="M162" s="29"/>
      <c r="N162" s="29"/>
    </row>
    <row r="163" spans="1:19" ht="23.25" x14ac:dyDescent="0.35">
      <c r="A163" s="116" t="s">
        <v>48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20"/>
      <c r="S163" s="20"/>
    </row>
    <row r="166" spans="1:19" x14ac:dyDescent="0.25">
      <c r="B166" s="64" t="s">
        <v>2</v>
      </c>
      <c r="C166" s="27" t="s">
        <v>41</v>
      </c>
      <c r="D166" s="27" t="s">
        <v>42</v>
      </c>
      <c r="E166" s="27" t="s">
        <v>43</v>
      </c>
      <c r="F166" s="27" t="s">
        <v>44</v>
      </c>
      <c r="G166" s="27" t="s">
        <v>45</v>
      </c>
      <c r="H166" s="27" t="s">
        <v>107</v>
      </c>
      <c r="I166" s="28" t="s">
        <v>46</v>
      </c>
    </row>
    <row r="167" spans="1:19" x14ac:dyDescent="0.25">
      <c r="B167" s="33" t="s">
        <v>49</v>
      </c>
      <c r="C167" s="69">
        <v>53.3</v>
      </c>
      <c r="D167" s="69">
        <v>33.299999999999997</v>
      </c>
      <c r="E167" s="69">
        <v>6.7</v>
      </c>
      <c r="F167" s="69"/>
      <c r="G167" s="69">
        <v>6.7</v>
      </c>
      <c r="H167" s="69"/>
      <c r="I167" s="128">
        <v>1</v>
      </c>
    </row>
    <row r="168" spans="1:19" x14ac:dyDescent="0.25">
      <c r="B168" s="33" t="s">
        <v>50</v>
      </c>
      <c r="C168" s="69">
        <v>55.6</v>
      </c>
      <c r="D168" s="69">
        <v>44.4</v>
      </c>
      <c r="E168" s="69"/>
      <c r="F168" s="69"/>
      <c r="G168" s="69"/>
      <c r="H168" s="69"/>
      <c r="I168" s="128">
        <v>1</v>
      </c>
    </row>
    <row r="169" spans="1:19" x14ac:dyDescent="0.25">
      <c r="B169" s="33" t="s">
        <v>51</v>
      </c>
      <c r="C169" s="69">
        <v>70</v>
      </c>
      <c r="D169" s="69">
        <v>30</v>
      </c>
      <c r="E169" s="69"/>
      <c r="F169" s="69"/>
      <c r="G169" s="69"/>
      <c r="H169" s="69"/>
      <c r="I169" s="128">
        <v>1</v>
      </c>
    </row>
    <row r="170" spans="1:19" x14ac:dyDescent="0.25">
      <c r="B170" s="33" t="s">
        <v>52</v>
      </c>
      <c r="C170" s="69">
        <v>24.1</v>
      </c>
      <c r="D170" s="69">
        <v>27</v>
      </c>
      <c r="E170" s="69">
        <v>17.8</v>
      </c>
      <c r="F170" s="69">
        <v>12.6</v>
      </c>
      <c r="G170" s="69">
        <v>9.1999999999999993</v>
      </c>
      <c r="H170" s="69">
        <v>9.1999999999999993</v>
      </c>
      <c r="I170" s="128">
        <v>1</v>
      </c>
    </row>
    <row r="171" spans="1:19" x14ac:dyDescent="0.25">
      <c r="B171" s="33" t="s">
        <v>53</v>
      </c>
      <c r="C171" s="69">
        <v>45.5</v>
      </c>
      <c r="D171" s="69">
        <v>27.3</v>
      </c>
      <c r="E171" s="69">
        <v>9.1</v>
      </c>
      <c r="F171" s="69"/>
      <c r="G171" s="69">
        <v>9.1</v>
      </c>
      <c r="H171" s="69">
        <v>9.1</v>
      </c>
      <c r="I171" s="128">
        <v>1</v>
      </c>
    </row>
    <row r="172" spans="1:19" x14ac:dyDescent="0.25">
      <c r="B172" s="26"/>
      <c r="C172" s="43"/>
      <c r="D172" s="43"/>
      <c r="E172" s="43"/>
      <c r="F172" s="43"/>
      <c r="G172" s="43"/>
      <c r="H172" s="43"/>
      <c r="I172" s="60"/>
    </row>
    <row r="174" spans="1:19" ht="23.25" x14ac:dyDescent="0.35">
      <c r="A174" s="116" t="s">
        <v>54</v>
      </c>
      <c r="B174" s="116"/>
      <c r="C174" s="116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20"/>
      <c r="S174" s="20"/>
    </row>
    <row r="177" spans="1:19" x14ac:dyDescent="0.25">
      <c r="B177" s="65" t="s">
        <v>3</v>
      </c>
      <c r="C177" s="27" t="s">
        <v>41</v>
      </c>
      <c r="D177" s="27" t="s">
        <v>42</v>
      </c>
      <c r="E177" s="27" t="s">
        <v>43</v>
      </c>
      <c r="F177" s="27" t="s">
        <v>44</v>
      </c>
      <c r="G177" s="27" t="s">
        <v>45</v>
      </c>
      <c r="H177" s="27" t="s">
        <v>107</v>
      </c>
      <c r="I177" s="28" t="s">
        <v>46</v>
      </c>
    </row>
    <row r="178" spans="1:19" x14ac:dyDescent="0.25">
      <c r="B178" s="34" t="s">
        <v>55</v>
      </c>
      <c r="C178" s="69">
        <v>55.6</v>
      </c>
      <c r="D178" s="69">
        <v>44.4</v>
      </c>
      <c r="E178" s="69"/>
      <c r="F178" s="69"/>
      <c r="G178" s="69"/>
      <c r="H178" s="69"/>
      <c r="I178" s="128">
        <v>1</v>
      </c>
    </row>
    <row r="179" spans="1:19" x14ac:dyDescent="0.25">
      <c r="B179" s="34" t="s">
        <v>56</v>
      </c>
      <c r="C179" s="69">
        <v>24.1</v>
      </c>
      <c r="D179" s="69">
        <v>27</v>
      </c>
      <c r="E179" s="69">
        <v>17.8</v>
      </c>
      <c r="F179" s="69">
        <v>12.6</v>
      </c>
      <c r="G179" s="69">
        <v>9.1999999999999993</v>
      </c>
      <c r="H179" s="69">
        <v>9.1999999999999993</v>
      </c>
      <c r="I179" s="128">
        <v>1</v>
      </c>
    </row>
    <row r="180" spans="1:19" x14ac:dyDescent="0.25">
      <c r="B180" s="34" t="s">
        <v>57</v>
      </c>
      <c r="C180" s="69">
        <v>33.299999999999997</v>
      </c>
      <c r="D180" s="69"/>
      <c r="E180" s="69">
        <v>33.299999999999997</v>
      </c>
      <c r="F180" s="69"/>
      <c r="G180" s="69"/>
      <c r="H180" s="69">
        <v>33.299999999999997</v>
      </c>
      <c r="I180" s="128">
        <v>1</v>
      </c>
    </row>
    <row r="181" spans="1:19" x14ac:dyDescent="0.25">
      <c r="B181" s="34" t="s">
        <v>58</v>
      </c>
      <c r="C181" s="69">
        <v>20</v>
      </c>
      <c r="D181" s="69">
        <v>60</v>
      </c>
      <c r="E181" s="69"/>
      <c r="F181" s="69"/>
      <c r="G181" s="69">
        <v>20</v>
      </c>
      <c r="H181" s="69"/>
      <c r="I181" s="128">
        <v>1</v>
      </c>
    </row>
    <row r="182" spans="1:19" x14ac:dyDescent="0.25">
      <c r="B182" s="34" t="s">
        <v>59</v>
      </c>
      <c r="C182" s="69">
        <v>70</v>
      </c>
      <c r="D182" s="69">
        <v>30</v>
      </c>
      <c r="E182" s="69"/>
      <c r="F182" s="69"/>
      <c r="G182" s="69"/>
      <c r="H182" s="69"/>
      <c r="I182" s="128">
        <v>1</v>
      </c>
    </row>
    <row r="183" spans="1:19" x14ac:dyDescent="0.25">
      <c r="B183" s="34" t="s">
        <v>60</v>
      </c>
      <c r="C183" s="69">
        <v>53.3</v>
      </c>
      <c r="D183" s="69">
        <v>33.299999999999997</v>
      </c>
      <c r="E183" s="69">
        <v>6.7</v>
      </c>
      <c r="F183" s="69"/>
      <c r="G183" s="69">
        <v>6.7</v>
      </c>
      <c r="H183" s="69"/>
      <c r="I183" s="128">
        <v>1</v>
      </c>
    </row>
    <row r="184" spans="1:19" x14ac:dyDescent="0.25">
      <c r="B184" s="34" t="s">
        <v>61</v>
      </c>
      <c r="C184" s="69">
        <v>100</v>
      </c>
      <c r="D184" s="69"/>
      <c r="E184" s="69"/>
      <c r="F184" s="69"/>
      <c r="G184" s="69"/>
      <c r="H184" s="69"/>
      <c r="I184" s="128">
        <v>1</v>
      </c>
    </row>
    <row r="185" spans="1:19" x14ac:dyDescent="0.25">
      <c r="J185" s="32"/>
    </row>
    <row r="186" spans="1:19" ht="23.25" x14ac:dyDescent="0.35">
      <c r="A186" s="116" t="s">
        <v>23</v>
      </c>
      <c r="B186" s="116"/>
      <c r="C186" s="116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20"/>
      <c r="S186" s="20"/>
    </row>
    <row r="187" spans="1:19" ht="15" customHeight="1" x14ac:dyDescent="0.3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20"/>
      <c r="P187" s="20"/>
      <c r="Q187" s="20"/>
      <c r="R187" s="20"/>
      <c r="S187" s="20"/>
    </row>
    <row r="188" spans="1:19" ht="15" customHeight="1" x14ac:dyDescent="0.4">
      <c r="A188" s="21" t="s">
        <v>110</v>
      </c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</row>
    <row r="189" spans="1:19" ht="15" customHeight="1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</row>
    <row r="190" spans="1:19" ht="15" customHeight="1" x14ac:dyDescent="0.4">
      <c r="A190" s="22">
        <v>1</v>
      </c>
      <c r="B190" s="23" t="s">
        <v>36</v>
      </c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113"/>
      <c r="O190" s="113"/>
      <c r="P190" s="113"/>
      <c r="Q190" s="113"/>
    </row>
    <row r="191" spans="1:19" ht="15" customHeight="1" x14ac:dyDescent="0.4">
      <c r="A191" s="25">
        <v>2</v>
      </c>
      <c r="B191" s="26" t="s">
        <v>37</v>
      </c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</row>
    <row r="192" spans="1:19" ht="15" customHeight="1" x14ac:dyDescent="0.4">
      <c r="A192" s="22">
        <v>3</v>
      </c>
      <c r="B192" s="23" t="s">
        <v>38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113"/>
      <c r="O192" s="113"/>
      <c r="P192" s="113"/>
      <c r="Q192" s="113"/>
    </row>
    <row r="193" spans="1:17" ht="15" customHeight="1" x14ac:dyDescent="0.4">
      <c r="A193" s="25">
        <v>4</v>
      </c>
      <c r="B193" s="26" t="s">
        <v>39</v>
      </c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</row>
    <row r="194" spans="1:17" ht="15" customHeight="1" x14ac:dyDescent="0.4">
      <c r="A194" s="22">
        <v>5</v>
      </c>
      <c r="B194" s="23" t="s">
        <v>40</v>
      </c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113"/>
      <c r="O194" s="113"/>
      <c r="P194" s="113"/>
      <c r="Q194" s="113"/>
    </row>
    <row r="195" spans="1:17" ht="15" customHeight="1" x14ac:dyDescent="0.4">
      <c r="A195" s="25">
        <v>6</v>
      </c>
      <c r="B195" s="57" t="s">
        <v>106</v>
      </c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</row>
    <row r="196" spans="1:17" ht="15" customHeight="1" x14ac:dyDescent="0.4">
      <c r="A196" s="25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</row>
    <row r="197" spans="1:17" x14ac:dyDescent="0.25">
      <c r="B197" s="26"/>
      <c r="C197" s="27" t="s">
        <v>41</v>
      </c>
      <c r="D197" s="27" t="s">
        <v>42</v>
      </c>
      <c r="E197" s="27" t="s">
        <v>43</v>
      </c>
      <c r="F197" s="27" t="s">
        <v>44</v>
      </c>
      <c r="G197" s="27" t="s">
        <v>45</v>
      </c>
      <c r="H197" s="27" t="s">
        <v>107</v>
      </c>
      <c r="I197" s="28" t="s">
        <v>46</v>
      </c>
      <c r="K197" s="29"/>
      <c r="L197" s="29"/>
      <c r="M197" s="29"/>
      <c r="N197" s="29"/>
    </row>
    <row r="198" spans="1:17" x14ac:dyDescent="0.25">
      <c r="B198" s="58" t="s">
        <v>47</v>
      </c>
      <c r="C198" s="69">
        <v>40.6</v>
      </c>
      <c r="D198" s="69">
        <v>24.7</v>
      </c>
      <c r="E198" s="69">
        <v>12.8</v>
      </c>
      <c r="F198" s="69">
        <v>8.1999999999999993</v>
      </c>
      <c r="G198" s="69">
        <v>9.6</v>
      </c>
      <c r="H198" s="69">
        <v>4.0999999999999996</v>
      </c>
      <c r="I198" s="128">
        <v>1</v>
      </c>
      <c r="K198" s="29"/>
      <c r="L198" s="29"/>
      <c r="M198" s="29"/>
      <c r="N198" s="29"/>
    </row>
    <row r="199" spans="1:17" x14ac:dyDescent="0.25">
      <c r="B199" s="61"/>
      <c r="C199" s="43"/>
      <c r="D199" s="43"/>
      <c r="E199" s="43"/>
      <c r="F199" s="43"/>
      <c r="G199" s="43"/>
      <c r="H199" s="43"/>
      <c r="I199" s="60"/>
      <c r="K199" s="29"/>
      <c r="L199" s="29"/>
      <c r="M199" s="29"/>
      <c r="N199" s="29"/>
    </row>
    <row r="200" spans="1:17" x14ac:dyDescent="0.25">
      <c r="B200" s="61"/>
      <c r="C200" s="43"/>
      <c r="D200" s="43"/>
      <c r="E200" s="43"/>
      <c r="F200" s="43"/>
      <c r="G200" s="43"/>
      <c r="H200" s="43"/>
      <c r="I200" s="60"/>
      <c r="K200" s="29"/>
      <c r="L200" s="29"/>
      <c r="M200" s="29"/>
      <c r="N200" s="29"/>
    </row>
    <row r="201" spans="1:17" x14ac:dyDescent="0.25">
      <c r="B201" s="61"/>
      <c r="C201" s="43"/>
      <c r="D201" s="43"/>
      <c r="E201" s="43"/>
      <c r="F201" s="43"/>
      <c r="G201" s="43"/>
      <c r="H201" s="43"/>
      <c r="I201" s="60"/>
      <c r="K201" s="29"/>
      <c r="L201" s="29"/>
      <c r="M201" s="29"/>
      <c r="N201" s="29"/>
    </row>
    <row r="202" spans="1:17" x14ac:dyDescent="0.25">
      <c r="B202" s="61"/>
      <c r="C202" s="43"/>
      <c r="D202" s="43"/>
      <c r="E202" s="43"/>
      <c r="F202" s="43"/>
      <c r="G202" s="43"/>
      <c r="H202" s="43"/>
      <c r="I202" s="60"/>
      <c r="K202" s="29"/>
      <c r="L202" s="29"/>
      <c r="M202" s="29"/>
      <c r="N202" s="29"/>
    </row>
    <row r="203" spans="1:17" x14ac:dyDescent="0.25">
      <c r="B203" s="61"/>
      <c r="C203" s="43"/>
      <c r="D203" s="43"/>
      <c r="E203" s="43"/>
      <c r="F203" s="43"/>
      <c r="G203" s="43"/>
      <c r="H203" s="43"/>
      <c r="I203" s="60"/>
      <c r="K203" s="29"/>
      <c r="L203" s="29"/>
      <c r="M203" s="29"/>
      <c r="N203" s="29"/>
    </row>
    <row r="204" spans="1:17" x14ac:dyDescent="0.25">
      <c r="B204" s="61"/>
      <c r="C204" s="43"/>
      <c r="D204" s="43"/>
      <c r="E204" s="43"/>
      <c r="F204" s="43"/>
      <c r="G204" s="43"/>
      <c r="H204" s="43"/>
      <c r="I204" s="60"/>
      <c r="K204" s="29"/>
      <c r="L204" s="29"/>
      <c r="M204" s="29"/>
      <c r="N204" s="29"/>
    </row>
    <row r="205" spans="1:17" x14ac:dyDescent="0.25">
      <c r="B205" s="61"/>
      <c r="C205" s="43"/>
      <c r="D205" s="43"/>
      <c r="E205" s="43"/>
      <c r="F205" s="43"/>
      <c r="G205" s="43"/>
      <c r="H205" s="43"/>
      <c r="I205" s="60"/>
      <c r="K205" s="29"/>
      <c r="L205" s="29"/>
      <c r="M205" s="29"/>
      <c r="N205" s="29"/>
    </row>
    <row r="206" spans="1:17" x14ac:dyDescent="0.25">
      <c r="B206" s="61"/>
      <c r="C206" s="43"/>
      <c r="D206" s="43"/>
      <c r="E206" s="43"/>
      <c r="F206" s="43"/>
      <c r="G206" s="43"/>
      <c r="H206" s="43"/>
      <c r="I206" s="60"/>
      <c r="K206" s="29"/>
      <c r="L206" s="29"/>
      <c r="M206" s="29"/>
      <c r="N206" s="29"/>
    </row>
    <row r="207" spans="1:17" x14ac:dyDescent="0.25">
      <c r="B207" s="61"/>
      <c r="C207" s="43"/>
      <c r="D207" s="43"/>
      <c r="E207" s="43"/>
      <c r="F207" s="43"/>
      <c r="G207" s="43"/>
      <c r="H207" s="43"/>
      <c r="I207" s="60"/>
      <c r="K207" s="29"/>
      <c r="L207" s="29"/>
      <c r="M207" s="29"/>
      <c r="N207" s="29"/>
    </row>
    <row r="208" spans="1:17" x14ac:dyDescent="0.25">
      <c r="B208" s="61"/>
      <c r="C208" s="43"/>
      <c r="D208" s="43"/>
      <c r="E208" s="43"/>
      <c r="F208" s="43"/>
      <c r="G208" s="43"/>
      <c r="H208" s="43"/>
      <c r="I208" s="60"/>
      <c r="K208" s="29"/>
      <c r="L208" s="29"/>
      <c r="M208" s="29"/>
      <c r="N208" s="29"/>
    </row>
    <row r="209" spans="1:19" x14ac:dyDescent="0.25">
      <c r="B209" s="61"/>
      <c r="C209" s="43"/>
      <c r="D209" s="43"/>
      <c r="E209" s="43"/>
      <c r="F209" s="43"/>
      <c r="G209" s="43"/>
      <c r="H209" s="43"/>
      <c r="I209" s="60"/>
      <c r="K209" s="29"/>
      <c r="L209" s="29"/>
      <c r="M209" s="29"/>
      <c r="N209" s="29"/>
    </row>
    <row r="210" spans="1:19" x14ac:dyDescent="0.25">
      <c r="B210" s="61"/>
      <c r="C210" s="43"/>
      <c r="D210" s="43"/>
      <c r="E210" s="43"/>
      <c r="F210" s="43"/>
      <c r="G210" s="43"/>
      <c r="H210" s="43"/>
      <c r="I210" s="60"/>
      <c r="K210" s="29"/>
      <c r="L210" s="29"/>
      <c r="M210" s="29"/>
      <c r="N210" s="29"/>
    </row>
    <row r="211" spans="1:19" x14ac:dyDescent="0.25">
      <c r="B211" s="61"/>
      <c r="C211" s="43"/>
      <c r="D211" s="43"/>
      <c r="E211" s="43"/>
      <c r="F211" s="43"/>
      <c r="G211" s="43"/>
      <c r="H211" s="43"/>
      <c r="I211" s="60"/>
      <c r="K211" s="29"/>
      <c r="L211" s="29"/>
      <c r="M211" s="29"/>
      <c r="N211" s="29"/>
    </row>
    <row r="212" spans="1:19" x14ac:dyDescent="0.25">
      <c r="B212" s="61"/>
      <c r="C212" s="43"/>
      <c r="D212" s="43"/>
      <c r="E212" s="43"/>
      <c r="F212" s="43"/>
      <c r="G212" s="43"/>
      <c r="H212" s="43"/>
      <c r="I212" s="60"/>
      <c r="K212" s="29"/>
      <c r="L212" s="29"/>
      <c r="M212" s="29"/>
      <c r="N212" s="29"/>
    </row>
    <row r="213" spans="1:19" x14ac:dyDescent="0.25">
      <c r="B213" s="61"/>
      <c r="C213" s="43"/>
      <c r="D213" s="43"/>
      <c r="E213" s="43"/>
      <c r="F213" s="43"/>
      <c r="G213" s="43"/>
      <c r="H213" s="43"/>
      <c r="I213" s="60"/>
      <c r="K213" s="29"/>
      <c r="L213" s="29"/>
      <c r="M213" s="29"/>
      <c r="N213" s="29"/>
    </row>
    <row r="214" spans="1:19" x14ac:dyDescent="0.25">
      <c r="B214" s="61"/>
      <c r="C214" s="43"/>
      <c r="D214" s="43"/>
      <c r="E214" s="43"/>
      <c r="F214" s="43"/>
      <c r="G214" s="43"/>
      <c r="H214" s="43"/>
      <c r="I214" s="60"/>
      <c r="K214" s="29"/>
      <c r="L214" s="29"/>
      <c r="M214" s="29"/>
      <c r="N214" s="29"/>
    </row>
    <row r="215" spans="1:19" x14ac:dyDescent="0.25">
      <c r="B215" s="61"/>
      <c r="C215" s="43"/>
      <c r="D215" s="43"/>
      <c r="E215" s="43"/>
      <c r="F215" s="43"/>
      <c r="G215" s="43"/>
      <c r="H215" s="43"/>
      <c r="I215" s="60"/>
      <c r="K215" s="29"/>
      <c r="L215" s="29"/>
      <c r="M215" s="29"/>
      <c r="N215" s="29"/>
    </row>
    <row r="216" spans="1:19" x14ac:dyDescent="0.25">
      <c r="B216" s="61"/>
      <c r="C216" s="43"/>
      <c r="D216" s="43"/>
      <c r="E216" s="43"/>
      <c r="F216" s="43"/>
      <c r="G216" s="43"/>
      <c r="H216" s="43"/>
      <c r="I216" s="60"/>
      <c r="K216" s="29"/>
      <c r="L216" s="29"/>
      <c r="M216" s="29"/>
      <c r="N216" s="29"/>
    </row>
    <row r="217" spans="1:19" x14ac:dyDescent="0.25">
      <c r="B217" s="61"/>
      <c r="C217" s="43"/>
      <c r="D217" s="43"/>
      <c r="E217" s="43"/>
      <c r="F217" s="43"/>
      <c r="G217" s="43"/>
      <c r="H217" s="43"/>
      <c r="I217" s="60"/>
      <c r="K217" s="29"/>
      <c r="L217" s="29"/>
      <c r="M217" s="29"/>
      <c r="N217" s="29"/>
    </row>
    <row r="218" spans="1:19" x14ac:dyDescent="0.25">
      <c r="B218" s="61"/>
      <c r="C218" s="43"/>
      <c r="D218" s="43"/>
      <c r="E218" s="43"/>
      <c r="F218" s="43"/>
      <c r="G218" s="43"/>
      <c r="H218" s="43"/>
      <c r="I218" s="60"/>
      <c r="K218" s="29"/>
      <c r="L218" s="29"/>
      <c r="M218" s="29"/>
      <c r="N218" s="29"/>
    </row>
    <row r="219" spans="1:19" x14ac:dyDescent="0.25">
      <c r="B219" s="61"/>
      <c r="C219" s="43"/>
      <c r="D219" s="43"/>
      <c r="E219" s="43"/>
      <c r="F219" s="43"/>
      <c r="G219" s="43"/>
      <c r="H219" s="43"/>
      <c r="I219" s="60"/>
      <c r="K219" s="29"/>
      <c r="L219" s="29"/>
      <c r="M219" s="29"/>
      <c r="N219" s="29"/>
    </row>
    <row r="220" spans="1:19" x14ac:dyDescent="0.25">
      <c r="B220" s="61"/>
      <c r="C220" s="43"/>
      <c r="D220" s="43"/>
      <c r="E220" s="43"/>
      <c r="F220" s="43"/>
      <c r="G220" s="43"/>
      <c r="H220" s="43"/>
      <c r="I220" s="60"/>
      <c r="K220" s="29"/>
      <c r="L220" s="29"/>
      <c r="M220" s="29"/>
      <c r="N220" s="29"/>
    </row>
    <row r="221" spans="1:19" x14ac:dyDescent="0.25">
      <c r="B221" s="61"/>
      <c r="C221" s="43"/>
      <c r="D221" s="43"/>
      <c r="E221" s="43"/>
      <c r="F221" s="43"/>
      <c r="G221" s="43"/>
      <c r="H221" s="43"/>
      <c r="I221" s="60"/>
      <c r="K221" s="29"/>
      <c r="L221" s="29"/>
      <c r="M221" s="29"/>
      <c r="N221" s="29"/>
    </row>
    <row r="222" spans="1:19" x14ac:dyDescent="0.25">
      <c r="B222" s="61"/>
      <c r="C222" s="43"/>
      <c r="D222" s="43"/>
      <c r="E222" s="43"/>
      <c r="F222" s="43"/>
      <c r="G222" s="43"/>
      <c r="H222" s="43"/>
      <c r="I222" s="60"/>
      <c r="K222" s="29"/>
      <c r="L222" s="29"/>
      <c r="M222" s="29"/>
      <c r="N222" s="29"/>
    </row>
    <row r="223" spans="1:19" x14ac:dyDescent="0.25">
      <c r="B223" s="61"/>
      <c r="C223" s="43"/>
      <c r="D223" s="43"/>
      <c r="E223" s="43"/>
      <c r="F223" s="43"/>
      <c r="G223" s="43"/>
      <c r="H223" s="43"/>
      <c r="I223" s="60"/>
      <c r="K223" s="29"/>
      <c r="L223" s="29"/>
      <c r="M223" s="29"/>
      <c r="N223" s="29"/>
    </row>
    <row r="224" spans="1:19" ht="23.25" x14ac:dyDescent="0.35">
      <c r="A224" s="116" t="s">
        <v>48</v>
      </c>
      <c r="B224" s="116"/>
      <c r="C224" s="116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20"/>
      <c r="S224" s="20"/>
    </row>
    <row r="227" spans="1:19" x14ac:dyDescent="0.25">
      <c r="B227" s="62" t="s">
        <v>2</v>
      </c>
      <c r="C227" s="13" t="s">
        <v>41</v>
      </c>
      <c r="D227" s="13" t="s">
        <v>42</v>
      </c>
      <c r="E227" s="13" t="s">
        <v>43</v>
      </c>
      <c r="F227" s="13" t="s">
        <v>44</v>
      </c>
      <c r="G227" s="13" t="s">
        <v>45</v>
      </c>
      <c r="H227" s="13" t="s">
        <v>107</v>
      </c>
      <c r="I227" s="45" t="s">
        <v>46</v>
      </c>
    </row>
    <row r="228" spans="1:19" x14ac:dyDescent="0.25">
      <c r="B228" s="33" t="s">
        <v>49</v>
      </c>
      <c r="C228" s="69">
        <v>53.3</v>
      </c>
      <c r="D228" s="69">
        <v>40</v>
      </c>
      <c r="E228" s="69"/>
      <c r="F228" s="69"/>
      <c r="G228" s="69">
        <v>6.7</v>
      </c>
      <c r="H228" s="69"/>
      <c r="I228" s="133">
        <v>1</v>
      </c>
    </row>
    <row r="229" spans="1:19" x14ac:dyDescent="0.25">
      <c r="B229" s="33" t="s">
        <v>50</v>
      </c>
      <c r="C229" s="69">
        <v>66.7</v>
      </c>
      <c r="D229" s="69">
        <v>22.2</v>
      </c>
      <c r="E229" s="69"/>
      <c r="F229" s="69"/>
      <c r="G229" s="69">
        <v>11.1</v>
      </c>
      <c r="H229" s="69"/>
      <c r="I229" s="133">
        <v>1</v>
      </c>
    </row>
    <row r="230" spans="1:19" x14ac:dyDescent="0.25">
      <c r="B230" s="33" t="s">
        <v>51</v>
      </c>
      <c r="C230" s="69">
        <v>90</v>
      </c>
      <c r="D230" s="69">
        <v>10</v>
      </c>
      <c r="E230" s="69"/>
      <c r="F230" s="69"/>
      <c r="G230" s="69"/>
      <c r="H230" s="69"/>
      <c r="I230" s="133">
        <v>1</v>
      </c>
    </row>
    <row r="231" spans="1:19" x14ac:dyDescent="0.25">
      <c r="B231" s="33" t="s">
        <v>52</v>
      </c>
      <c r="C231" s="69">
        <v>33.9</v>
      </c>
      <c r="D231" s="69">
        <v>25.3</v>
      </c>
      <c r="E231" s="69">
        <v>15.5</v>
      </c>
      <c r="F231" s="69">
        <v>9.8000000000000007</v>
      </c>
      <c r="G231" s="69">
        <v>10.3</v>
      </c>
      <c r="H231" s="69">
        <v>5.2</v>
      </c>
      <c r="I231" s="133">
        <v>1</v>
      </c>
    </row>
    <row r="232" spans="1:19" x14ac:dyDescent="0.25">
      <c r="B232" s="33" t="s">
        <v>53</v>
      </c>
      <c r="C232" s="69">
        <v>63.6</v>
      </c>
      <c r="D232" s="69">
        <v>9.1</v>
      </c>
      <c r="E232" s="69">
        <v>9.1</v>
      </c>
      <c r="F232" s="69">
        <v>9.1</v>
      </c>
      <c r="G232" s="69">
        <v>9.1</v>
      </c>
      <c r="H232" s="69"/>
      <c r="I232" s="133">
        <v>1</v>
      </c>
    </row>
    <row r="235" spans="1:19" ht="23.25" x14ac:dyDescent="0.35">
      <c r="A235" s="116" t="s">
        <v>54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20"/>
      <c r="S235" s="20"/>
    </row>
    <row r="237" spans="1:19" x14ac:dyDescent="0.25">
      <c r="B237" s="62" t="s">
        <v>3</v>
      </c>
      <c r="C237" s="13" t="s">
        <v>41</v>
      </c>
      <c r="D237" s="13" t="s">
        <v>42</v>
      </c>
      <c r="E237" s="13" t="s">
        <v>43</v>
      </c>
      <c r="F237" s="13" t="s">
        <v>44</v>
      </c>
      <c r="G237" s="13" t="s">
        <v>45</v>
      </c>
      <c r="H237" s="13" t="s">
        <v>107</v>
      </c>
      <c r="I237" s="63" t="s">
        <v>46</v>
      </c>
    </row>
    <row r="238" spans="1:19" x14ac:dyDescent="0.25">
      <c r="B238" s="33" t="s">
        <v>55</v>
      </c>
      <c r="C238" s="69">
        <v>66.7</v>
      </c>
      <c r="D238" s="69">
        <v>22.2</v>
      </c>
      <c r="E238" s="69"/>
      <c r="F238" s="69"/>
      <c r="G238" s="69">
        <v>11.1</v>
      </c>
      <c r="H238" s="69"/>
      <c r="I238" s="133">
        <v>1</v>
      </c>
    </row>
    <row r="239" spans="1:19" x14ac:dyDescent="0.25">
      <c r="B239" s="33" t="s">
        <v>56</v>
      </c>
      <c r="C239" s="69">
        <v>33.9</v>
      </c>
      <c r="D239" s="69">
        <v>25.3</v>
      </c>
      <c r="E239" s="69">
        <v>15.5</v>
      </c>
      <c r="F239" s="69">
        <v>9.8000000000000007</v>
      </c>
      <c r="G239" s="69">
        <v>10.3</v>
      </c>
      <c r="H239" s="69">
        <v>5.2</v>
      </c>
      <c r="I239" s="133">
        <v>1</v>
      </c>
    </row>
    <row r="240" spans="1:19" x14ac:dyDescent="0.25">
      <c r="B240" s="33" t="s">
        <v>57</v>
      </c>
      <c r="C240" s="69">
        <v>66.7</v>
      </c>
      <c r="D240" s="69"/>
      <c r="E240" s="69"/>
      <c r="F240" s="69">
        <v>33.299999999999997</v>
      </c>
      <c r="G240" s="69"/>
      <c r="H240" s="69"/>
      <c r="I240" s="133">
        <v>1</v>
      </c>
    </row>
    <row r="241" spans="2:9" x14ac:dyDescent="0.25">
      <c r="B241" s="33" t="s">
        <v>58</v>
      </c>
      <c r="C241" s="69">
        <v>40</v>
      </c>
      <c r="D241" s="69">
        <v>20</v>
      </c>
      <c r="E241" s="69">
        <v>20</v>
      </c>
      <c r="F241" s="69"/>
      <c r="G241" s="69">
        <v>20</v>
      </c>
      <c r="H241" s="69"/>
      <c r="I241" s="133">
        <v>1</v>
      </c>
    </row>
    <row r="242" spans="2:9" x14ac:dyDescent="0.25">
      <c r="B242" s="33" t="s">
        <v>59</v>
      </c>
      <c r="C242" s="69">
        <v>90</v>
      </c>
      <c r="D242" s="69">
        <v>10</v>
      </c>
      <c r="E242" s="69"/>
      <c r="F242" s="69"/>
      <c r="G242" s="69"/>
      <c r="H242" s="69"/>
      <c r="I242" s="133">
        <v>1</v>
      </c>
    </row>
    <row r="243" spans="2:9" x14ac:dyDescent="0.25">
      <c r="B243" s="33" t="s">
        <v>60</v>
      </c>
      <c r="C243" s="69">
        <v>53.3</v>
      </c>
      <c r="D243" s="69">
        <v>40</v>
      </c>
      <c r="E243" s="69"/>
      <c r="F243" s="69"/>
      <c r="G243" s="69">
        <v>6.7</v>
      </c>
      <c r="H243" s="69"/>
      <c r="I243" s="133">
        <v>1</v>
      </c>
    </row>
    <row r="244" spans="2:9" x14ac:dyDescent="0.25">
      <c r="B244" s="33" t="s">
        <v>61</v>
      </c>
      <c r="C244" s="69">
        <v>100</v>
      </c>
      <c r="D244" s="69"/>
      <c r="E244" s="69"/>
      <c r="F244" s="69"/>
      <c r="G244" s="69"/>
      <c r="H244" s="69"/>
      <c r="I244" s="133">
        <v>1</v>
      </c>
    </row>
  </sheetData>
  <sheetProtection algorithmName="SHA-512" hashValue="fZvpDSzA4XK2JwcGF/C56n0OxKx0Pb6FHHYYahSHo/J9+owbjSXJIg/rRQlgrb1cOi4QpCsexiI6KEfC3NeVxA==" saltValue="HjCBbNnNToZ4XbT/2SPK+A==" spinCount="100000" sheet="1" objects="1" scenarios="1"/>
  <mergeCells count="26">
    <mergeCell ref="A224:Q224"/>
    <mergeCell ref="A235:Q235"/>
    <mergeCell ref="A163:Q163"/>
    <mergeCell ref="A174:Q174"/>
    <mergeCell ref="A186:Q186"/>
    <mergeCell ref="N190:Q190"/>
    <mergeCell ref="N192:Q192"/>
    <mergeCell ref="N194:Q194"/>
    <mergeCell ref="N138:Q138"/>
    <mergeCell ref="A47:Q47"/>
    <mergeCell ref="A58:Q58"/>
    <mergeCell ref="A71:Q71"/>
    <mergeCell ref="N75:Q75"/>
    <mergeCell ref="N77:Q77"/>
    <mergeCell ref="N79:Q79"/>
    <mergeCell ref="A106:Q106"/>
    <mergeCell ref="A117:Q117"/>
    <mergeCell ref="A130:Q130"/>
    <mergeCell ref="N134:Q134"/>
    <mergeCell ref="N136:Q136"/>
    <mergeCell ref="N19:Q19"/>
    <mergeCell ref="A1:Q5"/>
    <mergeCell ref="A7:Q8"/>
    <mergeCell ref="A11:Q11"/>
    <mergeCell ref="N15:Q15"/>
    <mergeCell ref="N17:Q1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D8ED9-C0FB-4EED-8619-E394F368E2B8}">
  <dimension ref="A1:FY44"/>
  <sheetViews>
    <sheetView workbookViewId="0">
      <selection activeCell="K9" sqref="K9"/>
    </sheetView>
  </sheetViews>
  <sheetFormatPr defaultRowHeight="15" x14ac:dyDescent="0.25"/>
  <cols>
    <col min="1" max="1" width="9.140625" style="2"/>
    <col min="2" max="2" width="49.140625" style="2" customWidth="1"/>
    <col min="3" max="3" width="10.42578125" style="2" customWidth="1"/>
    <col min="4" max="12" width="9.140625" style="2"/>
    <col min="13" max="13" width="9.5703125" style="2" bestFit="1" customWidth="1"/>
    <col min="14" max="16384" width="9.140625" style="2"/>
  </cols>
  <sheetData>
    <row r="1" spans="1:181" customFormat="1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25">
      <c r="A7" s="115" t="s">
        <v>111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</row>
    <row r="8" spans="1:181" ht="15" customHeight="1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</row>
    <row r="9" spans="1:181" ht="30" x14ac:dyDescent="0.4">
      <c r="A9" s="17"/>
      <c r="B9" s="18" t="s">
        <v>33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181" ht="27.75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20"/>
      <c r="S11" s="20"/>
    </row>
    <row r="14" spans="1:181" ht="27.75" x14ac:dyDescent="0.4">
      <c r="A14" s="22" t="s">
        <v>75</v>
      </c>
      <c r="B14" s="23" t="s">
        <v>112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13"/>
      <c r="O14" s="113"/>
      <c r="P14" s="113"/>
      <c r="Q14" s="113"/>
    </row>
    <row r="15" spans="1:181" ht="27.75" x14ac:dyDescent="0.4">
      <c r="A15" s="25" t="s">
        <v>77</v>
      </c>
      <c r="B15" s="26" t="s">
        <v>113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81" ht="27.75" x14ac:dyDescent="0.4">
      <c r="A16" s="22" t="s">
        <v>79</v>
      </c>
      <c r="B16" s="23" t="s">
        <v>114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13"/>
      <c r="O16" s="113"/>
      <c r="P16" s="113"/>
      <c r="Q16" s="113"/>
    </row>
    <row r="17" spans="1:19" ht="27.75" x14ac:dyDescent="0.4">
      <c r="A17" s="25" t="s">
        <v>81</v>
      </c>
      <c r="B17" s="26" t="s">
        <v>115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9" ht="27.75" x14ac:dyDescent="0.4">
      <c r="A18" s="22" t="s">
        <v>83</v>
      </c>
      <c r="B18" s="23" t="s">
        <v>116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13"/>
      <c r="O18" s="113"/>
      <c r="P18" s="113"/>
      <c r="Q18" s="113"/>
    </row>
    <row r="19" spans="1:19" ht="27.75" x14ac:dyDescent="0.4">
      <c r="A19" s="25" t="s">
        <v>85</v>
      </c>
      <c r="B19" s="57" t="s">
        <v>117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2" spans="1:19" x14ac:dyDescent="0.25">
      <c r="B22" s="26"/>
      <c r="C22" s="13" t="s">
        <v>41</v>
      </c>
      <c r="D22" s="64" t="s">
        <v>118</v>
      </c>
      <c r="E22" s="13" t="s">
        <v>42</v>
      </c>
      <c r="F22" s="64" t="s">
        <v>118</v>
      </c>
      <c r="G22" s="13" t="s">
        <v>43</v>
      </c>
      <c r="H22" s="64" t="s">
        <v>118</v>
      </c>
      <c r="I22" s="13" t="s">
        <v>44</v>
      </c>
      <c r="J22" s="64" t="s">
        <v>118</v>
      </c>
      <c r="K22" s="13" t="s">
        <v>45</v>
      </c>
      <c r="L22" s="64" t="s">
        <v>118</v>
      </c>
      <c r="M22" s="13" t="s">
        <v>107</v>
      </c>
      <c r="N22" s="64" t="s">
        <v>118</v>
      </c>
      <c r="O22" s="45" t="s">
        <v>119</v>
      </c>
    </row>
    <row r="23" spans="1:19" x14ac:dyDescent="0.25">
      <c r="B23" s="58" t="s">
        <v>47</v>
      </c>
      <c r="C23" s="67">
        <v>7.1</v>
      </c>
      <c r="D23" s="67">
        <v>19.600000000000001</v>
      </c>
      <c r="E23" s="67">
        <v>8.6</v>
      </c>
      <c r="F23" s="67">
        <v>16.899999999999999</v>
      </c>
      <c r="G23" s="67">
        <v>7.8</v>
      </c>
      <c r="H23" s="67">
        <v>15.1</v>
      </c>
      <c r="I23" s="67">
        <v>7.7</v>
      </c>
      <c r="J23" s="67">
        <v>15.5</v>
      </c>
      <c r="K23" s="67">
        <v>7.5</v>
      </c>
      <c r="L23" s="67">
        <v>16.899999999999999</v>
      </c>
      <c r="M23" s="67">
        <v>7.8</v>
      </c>
      <c r="N23" s="67">
        <v>16.399999999999999</v>
      </c>
      <c r="O23" s="67">
        <v>7.8</v>
      </c>
    </row>
    <row r="24" spans="1:19" x14ac:dyDescent="0.25">
      <c r="B24" s="61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8"/>
    </row>
    <row r="26" spans="1:19" ht="23.25" x14ac:dyDescent="0.35">
      <c r="A26" s="116" t="s">
        <v>23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20"/>
      <c r="S26" s="20"/>
    </row>
    <row r="28" spans="1:19" x14ac:dyDescent="0.25">
      <c r="B28" s="64" t="s">
        <v>2</v>
      </c>
      <c r="C28" s="64" t="s">
        <v>75</v>
      </c>
      <c r="D28" s="64" t="s">
        <v>120</v>
      </c>
      <c r="E28" s="64" t="s">
        <v>77</v>
      </c>
      <c r="F28" s="64" t="s">
        <v>120</v>
      </c>
      <c r="G28" s="64" t="s">
        <v>79</v>
      </c>
      <c r="H28" s="64" t="s">
        <v>120</v>
      </c>
      <c r="I28" s="64" t="s">
        <v>81</v>
      </c>
      <c r="J28" s="64" t="s">
        <v>120</v>
      </c>
      <c r="K28" s="64" t="s">
        <v>83</v>
      </c>
      <c r="L28" s="64" t="s">
        <v>120</v>
      </c>
      <c r="M28" s="64" t="s">
        <v>85</v>
      </c>
      <c r="N28" s="64" t="s">
        <v>120</v>
      </c>
      <c r="O28" s="64" t="s">
        <v>121</v>
      </c>
    </row>
    <row r="29" spans="1:19" x14ac:dyDescent="0.25">
      <c r="B29" s="33" t="s">
        <v>9</v>
      </c>
      <c r="C29" s="69">
        <v>6.5384615384615383</v>
      </c>
      <c r="D29" s="105">
        <v>0.13300000000000001</v>
      </c>
      <c r="E29" s="69">
        <v>9.3333333333333339</v>
      </c>
      <c r="F29" s="105">
        <v>0.2</v>
      </c>
      <c r="G29" s="69">
        <v>7.7692307692307692</v>
      </c>
      <c r="H29" s="105">
        <v>0.13300000000000001</v>
      </c>
      <c r="I29" s="69">
        <v>7.5384615384615383</v>
      </c>
      <c r="J29" s="105">
        <v>0.13300000000000001</v>
      </c>
      <c r="K29" s="69">
        <v>8</v>
      </c>
      <c r="L29" s="105">
        <v>6.7000000000000004E-2</v>
      </c>
      <c r="M29" s="69">
        <v>8.2142857142857135</v>
      </c>
      <c r="N29" s="106">
        <v>6.7000000000000004E-2</v>
      </c>
      <c r="O29" s="69">
        <v>7.9</v>
      </c>
    </row>
    <row r="30" spans="1:19" x14ac:dyDescent="0.25">
      <c r="B30" s="33" t="s">
        <v>11</v>
      </c>
      <c r="C30" s="69">
        <v>7.0072463768115938</v>
      </c>
      <c r="D30" s="105">
        <v>0.20699999999999999</v>
      </c>
      <c r="E30" s="69">
        <v>8.429577464788732</v>
      </c>
      <c r="F30" s="105">
        <v>0.184</v>
      </c>
      <c r="G30" s="69">
        <v>7.6849315068493151</v>
      </c>
      <c r="H30" s="105">
        <v>0.161</v>
      </c>
      <c r="I30" s="69">
        <v>7.4827586206896548</v>
      </c>
      <c r="J30" s="105">
        <v>0.16700000000000001</v>
      </c>
      <c r="K30" s="69">
        <v>7.380281690140845</v>
      </c>
      <c r="L30" s="105">
        <v>0.184</v>
      </c>
      <c r="M30" s="69">
        <v>7.5874125874125884</v>
      </c>
      <c r="N30" s="106">
        <v>0.17799999999999999</v>
      </c>
      <c r="O30" s="69">
        <v>7.6</v>
      </c>
    </row>
    <row r="31" spans="1:19" x14ac:dyDescent="0.25">
      <c r="B31" s="33" t="s">
        <v>14</v>
      </c>
      <c r="C31" s="69">
        <v>8.1999999999999993</v>
      </c>
      <c r="D31" s="105">
        <v>0.44400000000000001</v>
      </c>
      <c r="E31" s="69">
        <v>8.8571428571428577</v>
      </c>
      <c r="F31" s="105">
        <v>0.222</v>
      </c>
      <c r="G31" s="69">
        <v>8.2857142857142865</v>
      </c>
      <c r="H31" s="105">
        <v>0.222</v>
      </c>
      <c r="I31" s="69">
        <v>8.7142857142857135</v>
      </c>
      <c r="J31" s="105">
        <v>0.222</v>
      </c>
      <c r="K31" s="69">
        <v>8.6666666666666661</v>
      </c>
      <c r="L31" s="105">
        <v>0.33300000000000002</v>
      </c>
      <c r="M31" s="69">
        <v>9</v>
      </c>
      <c r="N31" s="106">
        <v>0.33300000000000002</v>
      </c>
      <c r="O31" s="69">
        <v>8.6</v>
      </c>
    </row>
    <row r="32" spans="1:19" x14ac:dyDescent="0.25">
      <c r="B32" s="33" t="s">
        <v>16</v>
      </c>
      <c r="C32" s="69">
        <v>8.1999999999999993</v>
      </c>
      <c r="D32" s="105">
        <v>0</v>
      </c>
      <c r="E32" s="69">
        <v>9.3000000000000007</v>
      </c>
      <c r="F32" s="105">
        <v>0</v>
      </c>
      <c r="G32" s="69">
        <v>9</v>
      </c>
      <c r="H32" s="105">
        <v>0</v>
      </c>
      <c r="I32" s="69">
        <v>9</v>
      </c>
      <c r="J32" s="105">
        <v>0</v>
      </c>
      <c r="K32" s="69">
        <v>8.1</v>
      </c>
      <c r="L32" s="105">
        <v>0</v>
      </c>
      <c r="M32" s="69">
        <v>8.3000000000000007</v>
      </c>
      <c r="N32" s="106">
        <v>0</v>
      </c>
      <c r="O32" s="69">
        <v>8.6999999999999993</v>
      </c>
    </row>
    <row r="33" spans="1:19" x14ac:dyDescent="0.25">
      <c r="B33" s="33" t="s">
        <v>18</v>
      </c>
      <c r="C33" s="69">
        <v>8.1</v>
      </c>
      <c r="D33" s="105">
        <v>9.0999999999999998E-2</v>
      </c>
      <c r="E33" s="69">
        <v>8.7272727272727266</v>
      </c>
      <c r="F33" s="105">
        <v>0</v>
      </c>
      <c r="G33" s="69">
        <v>7.8</v>
      </c>
      <c r="H33" s="105">
        <v>9.0999999999999998E-2</v>
      </c>
      <c r="I33" s="69">
        <v>8.6</v>
      </c>
      <c r="J33" s="105">
        <v>9.0999999999999998E-2</v>
      </c>
      <c r="K33" s="69">
        <v>6.7</v>
      </c>
      <c r="L33" s="105">
        <v>9.0999999999999998E-2</v>
      </c>
      <c r="M33" s="69">
        <v>8.4</v>
      </c>
      <c r="N33" s="106">
        <v>9.0999999999999998E-2</v>
      </c>
      <c r="O33" s="69">
        <v>8.1</v>
      </c>
    </row>
    <row r="35" spans="1:19" ht="23.25" x14ac:dyDescent="0.35">
      <c r="A35" s="116" t="s">
        <v>54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20"/>
      <c r="S35" s="20"/>
    </row>
    <row r="37" spans="1:19" x14ac:dyDescent="0.25">
      <c r="B37" s="64" t="s">
        <v>3</v>
      </c>
      <c r="C37" s="64" t="s">
        <v>75</v>
      </c>
      <c r="D37" s="64" t="s">
        <v>120</v>
      </c>
      <c r="E37" s="64" t="s">
        <v>77</v>
      </c>
      <c r="F37" s="64" t="s">
        <v>120</v>
      </c>
      <c r="G37" s="64" t="s">
        <v>79</v>
      </c>
      <c r="H37" s="64" t="s">
        <v>120</v>
      </c>
      <c r="I37" s="64" t="s">
        <v>81</v>
      </c>
      <c r="J37" s="64" t="s">
        <v>120</v>
      </c>
      <c r="K37" s="64" t="s">
        <v>83</v>
      </c>
      <c r="L37" s="64" t="s">
        <v>120</v>
      </c>
      <c r="M37" s="64" t="s">
        <v>85</v>
      </c>
      <c r="N37" s="64" t="s">
        <v>120</v>
      </c>
      <c r="O37" s="64" t="s">
        <v>121</v>
      </c>
    </row>
    <row r="38" spans="1:19" x14ac:dyDescent="0.25">
      <c r="B38" s="33" t="s">
        <v>55</v>
      </c>
      <c r="C38" s="69">
        <v>8.1999999999999993</v>
      </c>
      <c r="D38" s="105">
        <v>0.44400000000000001</v>
      </c>
      <c r="E38" s="69">
        <v>8.8571428571428577</v>
      </c>
      <c r="F38" s="105">
        <v>0.222</v>
      </c>
      <c r="G38" s="69">
        <v>8.2857142857142865</v>
      </c>
      <c r="H38" s="105">
        <v>0.222</v>
      </c>
      <c r="I38" s="69">
        <v>8.7142857142857135</v>
      </c>
      <c r="J38" s="105">
        <v>0.222</v>
      </c>
      <c r="K38" s="69">
        <v>8.6666666666666661</v>
      </c>
      <c r="L38" s="105">
        <v>0.33300000000000002</v>
      </c>
      <c r="M38" s="69">
        <v>9</v>
      </c>
      <c r="N38" s="106">
        <v>0.33300000000000002</v>
      </c>
      <c r="O38" s="69">
        <v>8.6</v>
      </c>
    </row>
    <row r="39" spans="1:19" x14ac:dyDescent="0.25">
      <c r="B39" s="33" t="s">
        <v>56</v>
      </c>
      <c r="C39" s="69">
        <v>7.0072463768115938</v>
      </c>
      <c r="D39" s="105">
        <v>0.20699999999999999</v>
      </c>
      <c r="E39" s="69">
        <v>8.429577464788732</v>
      </c>
      <c r="F39" s="105">
        <v>0.184</v>
      </c>
      <c r="G39" s="69">
        <v>7.6849315068493151</v>
      </c>
      <c r="H39" s="105">
        <v>0.161</v>
      </c>
      <c r="I39" s="69">
        <v>7.4827586206896548</v>
      </c>
      <c r="J39" s="105">
        <v>0.16700000000000001</v>
      </c>
      <c r="K39" s="69">
        <v>7.380281690140845</v>
      </c>
      <c r="L39" s="105">
        <v>0.184</v>
      </c>
      <c r="M39" s="69">
        <v>7.5874125874125884</v>
      </c>
      <c r="N39" s="106">
        <v>0.17799999999999999</v>
      </c>
      <c r="O39" s="69">
        <v>7.6</v>
      </c>
    </row>
    <row r="40" spans="1:19" x14ac:dyDescent="0.25">
      <c r="B40" s="33" t="s">
        <v>57</v>
      </c>
      <c r="C40" s="69">
        <v>8.3333333333333339</v>
      </c>
      <c r="D40" s="105">
        <v>0</v>
      </c>
      <c r="E40" s="69">
        <v>9</v>
      </c>
      <c r="F40" s="105">
        <v>0</v>
      </c>
      <c r="G40" s="69">
        <v>8.6666666666666661</v>
      </c>
      <c r="H40" s="105">
        <v>0</v>
      </c>
      <c r="I40" s="69">
        <v>9</v>
      </c>
      <c r="J40" s="105">
        <v>0</v>
      </c>
      <c r="K40" s="69">
        <v>4</v>
      </c>
      <c r="L40" s="105">
        <v>0</v>
      </c>
      <c r="M40" s="69">
        <v>9</v>
      </c>
      <c r="N40" s="106">
        <v>0</v>
      </c>
      <c r="O40" s="69">
        <v>8</v>
      </c>
    </row>
    <row r="41" spans="1:19" x14ac:dyDescent="0.25">
      <c r="B41" s="33" t="s">
        <v>58</v>
      </c>
      <c r="C41" s="69">
        <v>7.25</v>
      </c>
      <c r="D41" s="105">
        <v>0.2</v>
      </c>
      <c r="E41" s="69">
        <v>7.8</v>
      </c>
      <c r="F41" s="105">
        <v>0</v>
      </c>
      <c r="G41" s="69">
        <v>6.25</v>
      </c>
      <c r="H41" s="105">
        <v>0.2</v>
      </c>
      <c r="I41" s="69">
        <v>8</v>
      </c>
      <c r="J41" s="105">
        <v>0.2</v>
      </c>
      <c r="K41" s="69">
        <v>7.25</v>
      </c>
      <c r="L41" s="105">
        <v>0.2</v>
      </c>
      <c r="M41" s="69">
        <v>7.5</v>
      </c>
      <c r="N41" s="106">
        <v>0.2</v>
      </c>
      <c r="O41" s="69">
        <v>7.3</v>
      </c>
    </row>
    <row r="42" spans="1:19" x14ac:dyDescent="0.25">
      <c r="B42" s="33" t="s">
        <v>59</v>
      </c>
      <c r="C42" s="69">
        <v>8.1999999999999993</v>
      </c>
      <c r="D42" s="105">
        <v>0</v>
      </c>
      <c r="E42" s="69">
        <v>9.3000000000000007</v>
      </c>
      <c r="F42" s="105">
        <v>0</v>
      </c>
      <c r="G42" s="69">
        <v>9</v>
      </c>
      <c r="H42" s="105">
        <v>0</v>
      </c>
      <c r="I42" s="69">
        <v>9</v>
      </c>
      <c r="J42" s="105">
        <v>0</v>
      </c>
      <c r="K42" s="69">
        <v>8.1</v>
      </c>
      <c r="L42" s="105">
        <v>0</v>
      </c>
      <c r="M42" s="69">
        <v>8.3000000000000007</v>
      </c>
      <c r="N42" s="106">
        <v>0</v>
      </c>
      <c r="O42" s="69">
        <v>8.6999999999999993</v>
      </c>
    </row>
    <row r="43" spans="1:19" x14ac:dyDescent="0.25">
      <c r="B43" s="33" t="s">
        <v>60</v>
      </c>
      <c r="C43" s="69">
        <v>6.5384615384615383</v>
      </c>
      <c r="D43" s="105">
        <v>0.13300000000000001</v>
      </c>
      <c r="E43" s="69">
        <v>9.3333333333333339</v>
      </c>
      <c r="F43" s="105">
        <v>0.2</v>
      </c>
      <c r="G43" s="69">
        <v>7.7692307692307692</v>
      </c>
      <c r="H43" s="105">
        <v>0.13300000000000001</v>
      </c>
      <c r="I43" s="69">
        <v>7.5384615384615383</v>
      </c>
      <c r="J43" s="105">
        <v>0.13300000000000001</v>
      </c>
      <c r="K43" s="69">
        <v>8</v>
      </c>
      <c r="L43" s="105">
        <v>6.7000000000000004E-2</v>
      </c>
      <c r="M43" s="69">
        <v>8.2142857142857135</v>
      </c>
      <c r="N43" s="106">
        <v>6.7000000000000004E-2</v>
      </c>
      <c r="O43" s="69">
        <v>7.9</v>
      </c>
    </row>
    <row r="44" spans="1:19" x14ac:dyDescent="0.25">
      <c r="B44" s="33" t="s">
        <v>61</v>
      </c>
      <c r="C44" s="69">
        <v>9</v>
      </c>
      <c r="D44" s="105">
        <v>0</v>
      </c>
      <c r="E44" s="69">
        <v>10</v>
      </c>
      <c r="F44" s="105">
        <v>0</v>
      </c>
      <c r="G44" s="69">
        <v>9</v>
      </c>
      <c r="H44" s="105">
        <v>0</v>
      </c>
      <c r="I44" s="69">
        <v>9</v>
      </c>
      <c r="J44" s="105">
        <v>0</v>
      </c>
      <c r="K44" s="69">
        <v>8.6666666666666661</v>
      </c>
      <c r="L44" s="105">
        <v>0</v>
      </c>
      <c r="M44" s="69">
        <v>9</v>
      </c>
      <c r="N44" s="106">
        <v>0</v>
      </c>
      <c r="O44" s="69">
        <v>9.1</v>
      </c>
    </row>
  </sheetData>
  <sheetProtection algorithmName="SHA-512" hashValue="tPwZBmeUy/ruejxCPdppveak9ESEctRbm15s9/JBSbi+nARKQw62qXXuarjqWHqpEKnXuhmE/7+KrTuMmYSfrQ==" saltValue="kOjEj3q6Zh34FttBlhjkmg==" spinCount="100000" sheet="1" objects="1" scenarios="1"/>
  <mergeCells count="8">
    <mergeCell ref="A26:Q26"/>
    <mergeCell ref="A35:Q35"/>
    <mergeCell ref="A1:Q5"/>
    <mergeCell ref="A7:Q8"/>
    <mergeCell ref="A11:Q11"/>
    <mergeCell ref="N14:Q14"/>
    <mergeCell ref="N16:Q16"/>
    <mergeCell ref="N18:Q18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E325-3076-4F48-9338-618894C43FC9}">
  <dimension ref="A1:FY59"/>
  <sheetViews>
    <sheetView workbookViewId="0">
      <selection activeCell="M45" sqref="M45"/>
    </sheetView>
  </sheetViews>
  <sheetFormatPr defaultRowHeight="15" x14ac:dyDescent="0.25"/>
  <cols>
    <col min="1" max="1" width="9.140625" style="2"/>
    <col min="2" max="2" width="42.140625" style="2" customWidth="1"/>
    <col min="3" max="3" width="9.140625" style="2"/>
    <col min="4" max="4" width="10.5703125" style="2" bestFit="1" customWidth="1"/>
    <col min="5" max="5" width="9.140625" style="2"/>
    <col min="6" max="6" width="10.5703125" style="2" bestFit="1" customWidth="1"/>
    <col min="7" max="7" width="9.140625" style="2"/>
    <col min="8" max="8" width="10.5703125" style="2" bestFit="1" customWidth="1"/>
    <col min="9" max="16384" width="9.140625" style="2"/>
  </cols>
  <sheetData>
    <row r="1" spans="1:181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4">
      <c r="A7" s="124" t="s">
        <v>25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71"/>
      <c r="N7" s="71"/>
      <c r="O7" s="71"/>
      <c r="P7" s="71"/>
      <c r="Q7" s="71"/>
    </row>
    <row r="8" spans="1:181" ht="15" customHeight="1" x14ac:dyDescent="0.4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71"/>
      <c r="N8" s="71"/>
      <c r="O8" s="71"/>
      <c r="P8" s="71"/>
      <c r="Q8" s="71"/>
    </row>
    <row r="9" spans="1:181" ht="15" customHeight="1" x14ac:dyDescent="0.4">
      <c r="A9" s="17"/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71"/>
      <c r="N9" s="71"/>
      <c r="O9" s="71"/>
      <c r="P9" s="71"/>
      <c r="Q9" s="71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0"/>
      <c r="N11" s="20"/>
      <c r="O11" s="20"/>
      <c r="P11" s="20"/>
      <c r="Q11" s="20"/>
      <c r="R11" s="20"/>
      <c r="S11" s="20"/>
    </row>
    <row r="14" spans="1:181" ht="15" customHeight="1" x14ac:dyDescent="0.4">
      <c r="A14" s="22" t="s">
        <v>75</v>
      </c>
      <c r="B14" s="23" t="s">
        <v>122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9"/>
      <c r="N14" s="72"/>
      <c r="O14" s="72"/>
      <c r="P14" s="72"/>
      <c r="Q14" s="72"/>
    </row>
    <row r="15" spans="1:181" ht="15" customHeight="1" x14ac:dyDescent="0.4">
      <c r="A15" s="25" t="s">
        <v>77</v>
      </c>
      <c r="B15" s="26" t="s">
        <v>123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81" ht="15" customHeight="1" x14ac:dyDescent="0.4">
      <c r="A16" s="22" t="s">
        <v>79</v>
      </c>
      <c r="B16" s="23" t="s">
        <v>124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9"/>
      <c r="N16" s="72"/>
      <c r="O16" s="72"/>
      <c r="P16" s="72"/>
      <c r="Q16" s="72"/>
    </row>
    <row r="19" spans="2:9" x14ac:dyDescent="0.25">
      <c r="B19" s="26"/>
      <c r="C19" s="13" t="s">
        <v>75</v>
      </c>
      <c r="D19" s="64" t="s">
        <v>118</v>
      </c>
      <c r="E19" s="13" t="s">
        <v>77</v>
      </c>
      <c r="F19" s="64" t="s">
        <v>118</v>
      </c>
      <c r="G19" s="13" t="s">
        <v>79</v>
      </c>
      <c r="H19" s="64" t="s">
        <v>118</v>
      </c>
      <c r="I19" s="45" t="s">
        <v>119</v>
      </c>
    </row>
    <row r="20" spans="2:9" x14ac:dyDescent="0.25">
      <c r="B20" s="58" t="s">
        <v>47</v>
      </c>
      <c r="C20" s="73">
        <v>8</v>
      </c>
      <c r="D20" s="36">
        <v>9.1</v>
      </c>
      <c r="E20" s="36">
        <v>7.9</v>
      </c>
      <c r="F20" s="36">
        <v>7.8</v>
      </c>
      <c r="G20" s="36">
        <v>7.8</v>
      </c>
      <c r="H20" s="36">
        <v>11.9</v>
      </c>
      <c r="I20" s="73">
        <v>7.9</v>
      </c>
    </row>
    <row r="21" spans="2:9" x14ac:dyDescent="0.25">
      <c r="B21" s="61"/>
      <c r="C21" s="74"/>
      <c r="D21" s="38"/>
      <c r="E21" s="38"/>
      <c r="F21" s="38"/>
      <c r="G21" s="38"/>
      <c r="H21" s="38"/>
      <c r="I21" s="74"/>
    </row>
    <row r="22" spans="2:9" x14ac:dyDescent="0.25">
      <c r="B22" s="61"/>
      <c r="C22" s="74"/>
      <c r="D22" s="38"/>
      <c r="E22" s="38"/>
      <c r="F22" s="38"/>
      <c r="G22" s="38"/>
      <c r="H22" s="38"/>
      <c r="I22" s="74"/>
    </row>
    <row r="23" spans="2:9" x14ac:dyDescent="0.25">
      <c r="B23" s="61"/>
      <c r="C23" s="74"/>
      <c r="D23" s="38"/>
      <c r="E23" s="38"/>
      <c r="F23" s="38"/>
      <c r="G23" s="38"/>
      <c r="H23" s="38"/>
      <c r="I23" s="74"/>
    </row>
    <row r="24" spans="2:9" x14ac:dyDescent="0.25">
      <c r="B24" s="61"/>
      <c r="C24" s="74"/>
      <c r="D24" s="38"/>
      <c r="E24" s="38"/>
      <c r="F24" s="38"/>
      <c r="G24" s="38"/>
      <c r="H24" s="38"/>
      <c r="I24" s="74"/>
    </row>
    <row r="25" spans="2:9" x14ac:dyDescent="0.25">
      <c r="B25" s="61"/>
      <c r="C25" s="74"/>
      <c r="D25" s="38"/>
      <c r="E25" s="38"/>
      <c r="F25" s="38"/>
      <c r="G25" s="38"/>
      <c r="H25" s="38"/>
      <c r="I25" s="74"/>
    </row>
    <row r="26" spans="2:9" x14ac:dyDescent="0.25">
      <c r="B26" s="61"/>
      <c r="C26" s="74"/>
      <c r="D26" s="38"/>
      <c r="E26" s="38"/>
      <c r="F26" s="38"/>
      <c r="G26" s="38"/>
      <c r="H26" s="38"/>
      <c r="I26" s="74"/>
    </row>
    <row r="27" spans="2:9" x14ac:dyDescent="0.25">
      <c r="B27" s="61"/>
      <c r="C27" s="74"/>
      <c r="D27" s="38"/>
      <c r="E27" s="38"/>
      <c r="F27" s="38"/>
      <c r="G27" s="38"/>
      <c r="H27" s="38"/>
      <c r="I27" s="74"/>
    </row>
    <row r="28" spans="2:9" x14ac:dyDescent="0.25">
      <c r="B28" s="61"/>
      <c r="C28" s="74"/>
      <c r="D28" s="38"/>
      <c r="E28" s="38"/>
      <c r="F28" s="38"/>
      <c r="G28" s="38"/>
      <c r="H28" s="38"/>
      <c r="I28" s="74"/>
    </row>
    <row r="29" spans="2:9" x14ac:dyDescent="0.25">
      <c r="B29" s="61"/>
      <c r="C29" s="74"/>
      <c r="D29" s="38"/>
      <c r="E29" s="38"/>
      <c r="F29" s="38"/>
      <c r="G29" s="38"/>
      <c r="H29" s="38"/>
      <c r="I29" s="74"/>
    </row>
    <row r="30" spans="2:9" x14ac:dyDescent="0.25">
      <c r="B30" s="61"/>
      <c r="C30" s="74"/>
      <c r="D30" s="38"/>
      <c r="E30" s="38"/>
      <c r="F30" s="38"/>
      <c r="G30" s="38"/>
      <c r="H30" s="38"/>
      <c r="I30" s="74"/>
    </row>
    <row r="31" spans="2:9" x14ac:dyDescent="0.25">
      <c r="B31" s="61"/>
      <c r="C31" s="74"/>
      <c r="D31" s="38"/>
      <c r="E31" s="38"/>
      <c r="F31" s="38"/>
      <c r="G31" s="38"/>
      <c r="H31" s="38"/>
      <c r="I31" s="74"/>
    </row>
    <row r="32" spans="2:9" x14ac:dyDescent="0.25">
      <c r="B32" s="61"/>
      <c r="C32" s="74"/>
      <c r="D32" s="38"/>
      <c r="E32" s="38"/>
      <c r="F32" s="38"/>
      <c r="G32" s="38"/>
      <c r="H32" s="38"/>
      <c r="I32" s="74"/>
    </row>
    <row r="33" spans="1:19" x14ac:dyDescent="0.25">
      <c r="B33" s="61"/>
      <c r="C33" s="74"/>
      <c r="D33" s="38"/>
      <c r="E33" s="38"/>
      <c r="F33" s="38"/>
      <c r="G33" s="38"/>
      <c r="H33" s="38"/>
      <c r="I33" s="74"/>
    </row>
    <row r="34" spans="1:19" x14ac:dyDescent="0.25">
      <c r="B34" s="61"/>
      <c r="C34" s="74"/>
      <c r="D34" s="38"/>
      <c r="E34" s="38"/>
      <c r="F34" s="38"/>
      <c r="G34" s="38"/>
      <c r="H34" s="38"/>
      <c r="I34" s="74"/>
    </row>
    <row r="35" spans="1:19" x14ac:dyDescent="0.25">
      <c r="B35" s="61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8"/>
    </row>
    <row r="37" spans="1:19" ht="23.25" x14ac:dyDescent="0.35">
      <c r="A37" s="116" t="s">
        <v>48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20"/>
      <c r="N37" s="20"/>
      <c r="O37" s="20"/>
      <c r="P37" s="20"/>
      <c r="Q37" s="20"/>
      <c r="R37" s="20"/>
      <c r="S37" s="20"/>
    </row>
    <row r="40" spans="1:19" x14ac:dyDescent="0.25">
      <c r="B40" s="27" t="s">
        <v>2</v>
      </c>
      <c r="C40" s="27" t="s">
        <v>75</v>
      </c>
      <c r="D40" s="65" t="s">
        <v>118</v>
      </c>
      <c r="E40" s="27" t="s">
        <v>77</v>
      </c>
      <c r="F40" s="65" t="s">
        <v>118</v>
      </c>
      <c r="G40" s="27" t="s">
        <v>79</v>
      </c>
      <c r="H40" s="65" t="s">
        <v>118</v>
      </c>
      <c r="I40" s="28" t="s">
        <v>119</v>
      </c>
    </row>
    <row r="41" spans="1:19" x14ac:dyDescent="0.25">
      <c r="B41" s="33" t="s">
        <v>9</v>
      </c>
      <c r="C41" s="69">
        <v>8.4666666666666668</v>
      </c>
      <c r="D41" s="53">
        <v>0</v>
      </c>
      <c r="E41" s="69">
        <v>8.3333333333333339</v>
      </c>
      <c r="F41" s="53">
        <v>0</v>
      </c>
      <c r="G41" s="69">
        <v>8</v>
      </c>
      <c r="H41" s="53">
        <v>6.7000000000000004E-2</v>
      </c>
      <c r="I41" s="69">
        <f>AVERAGE(C41,E41,G41)</f>
        <v>8.2666666666666675</v>
      </c>
    </row>
    <row r="42" spans="1:19" x14ac:dyDescent="0.25">
      <c r="B42" s="33" t="s">
        <v>11</v>
      </c>
      <c r="C42" s="69">
        <v>7.8774193548387093</v>
      </c>
      <c r="D42" s="53">
        <v>0.109</v>
      </c>
      <c r="E42" s="69">
        <v>7.6772151898734178</v>
      </c>
      <c r="F42" s="53">
        <v>9.1999999999999998E-2</v>
      </c>
      <c r="G42" s="69">
        <v>7.6133333333333333</v>
      </c>
      <c r="H42" s="53">
        <v>0.13800000000000001</v>
      </c>
      <c r="I42" s="69">
        <f>AVERAGE(C42,E42,G42)</f>
        <v>7.7226559593484865</v>
      </c>
    </row>
    <row r="43" spans="1:19" x14ac:dyDescent="0.25">
      <c r="B43" s="33" t="s">
        <v>14</v>
      </c>
      <c r="C43" s="69">
        <v>8.625</v>
      </c>
      <c r="D43" s="53">
        <v>0.111</v>
      </c>
      <c r="E43" s="69">
        <v>8.75</v>
      </c>
      <c r="F43" s="53">
        <v>0.111</v>
      </c>
      <c r="G43" s="69">
        <v>8.875</v>
      </c>
      <c r="H43" s="53">
        <v>0.111</v>
      </c>
      <c r="I43" s="69">
        <f>AVERAGE(C43,E43,G43)</f>
        <v>8.75</v>
      </c>
    </row>
    <row r="44" spans="1:19" x14ac:dyDescent="0.25">
      <c r="B44" s="33" t="s">
        <v>16</v>
      </c>
      <c r="C44" s="69">
        <v>8.6999999999999993</v>
      </c>
      <c r="D44" s="53">
        <v>0</v>
      </c>
      <c r="E44" s="69">
        <v>8.8000000000000007</v>
      </c>
      <c r="F44" s="53">
        <v>0</v>
      </c>
      <c r="G44" s="69">
        <v>8.5</v>
      </c>
      <c r="H44" s="53">
        <v>0</v>
      </c>
      <c r="I44" s="69">
        <f>AVERAGE(C44,E44,G44)</f>
        <v>8.6666666666666661</v>
      </c>
    </row>
    <row r="45" spans="1:19" x14ac:dyDescent="0.25">
      <c r="B45" s="33" t="s">
        <v>18</v>
      </c>
      <c r="C45" s="69">
        <v>8</v>
      </c>
      <c r="D45" s="53">
        <v>0</v>
      </c>
      <c r="E45" s="69">
        <v>8.2727272727272734</v>
      </c>
      <c r="F45" s="53">
        <v>0</v>
      </c>
      <c r="G45" s="69">
        <v>7.8181818181818183</v>
      </c>
      <c r="H45" s="53">
        <v>0</v>
      </c>
      <c r="I45" s="69">
        <f>AVERAGE(C45,E45,G45)</f>
        <v>8.0303030303030312</v>
      </c>
    </row>
    <row r="46" spans="1:19" x14ac:dyDescent="0.25">
      <c r="C46" s="68"/>
      <c r="D46" s="75"/>
      <c r="E46" s="68"/>
      <c r="F46" s="75"/>
      <c r="G46" s="68"/>
      <c r="H46" s="75"/>
      <c r="I46" s="68"/>
    </row>
    <row r="47" spans="1:19" x14ac:dyDescent="0.25">
      <c r="D47" s="76"/>
      <c r="G47" s="76"/>
      <c r="J47" s="76"/>
    </row>
    <row r="48" spans="1:19" ht="23.25" x14ac:dyDescent="0.35">
      <c r="A48" s="116" t="s">
        <v>54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20"/>
      <c r="N48" s="20"/>
      <c r="O48" s="20"/>
      <c r="P48" s="20"/>
      <c r="Q48" s="20"/>
      <c r="R48" s="20"/>
      <c r="S48" s="20"/>
    </row>
    <row r="49" spans="2:10" x14ac:dyDescent="0.25">
      <c r="D49" s="76"/>
      <c r="G49" s="76"/>
      <c r="J49" s="76"/>
    </row>
    <row r="50" spans="2:10" x14ac:dyDescent="0.25">
      <c r="D50" s="76"/>
      <c r="G50" s="76"/>
      <c r="J50" s="76"/>
    </row>
    <row r="51" spans="2:10" x14ac:dyDescent="0.25">
      <c r="B51" s="27" t="s">
        <v>3</v>
      </c>
      <c r="C51" s="27" t="s">
        <v>75</v>
      </c>
      <c r="D51" s="65" t="s">
        <v>118</v>
      </c>
      <c r="E51" s="27" t="s">
        <v>77</v>
      </c>
      <c r="F51" s="65" t="s">
        <v>118</v>
      </c>
      <c r="G51" s="27" t="s">
        <v>79</v>
      </c>
      <c r="H51" s="65" t="s">
        <v>118</v>
      </c>
      <c r="I51" s="28" t="s">
        <v>119</v>
      </c>
    </row>
    <row r="52" spans="2:10" x14ac:dyDescent="0.25">
      <c r="B52" s="33" t="s">
        <v>55</v>
      </c>
      <c r="C52" s="69">
        <v>8.625</v>
      </c>
      <c r="D52" s="53">
        <v>0.111</v>
      </c>
      <c r="E52" s="69">
        <v>8.75</v>
      </c>
      <c r="F52" s="53">
        <v>0.111</v>
      </c>
      <c r="G52" s="69">
        <v>8.875</v>
      </c>
      <c r="H52" s="53">
        <v>0.111</v>
      </c>
      <c r="I52" s="69">
        <f t="shared" ref="I52:I58" si="0">AVERAGE(C52,E52,G52)</f>
        <v>8.75</v>
      </c>
    </row>
    <row r="53" spans="2:10" x14ac:dyDescent="0.25">
      <c r="B53" s="33" t="s">
        <v>56</v>
      </c>
      <c r="C53" s="69">
        <v>7.8774193548387093</v>
      </c>
      <c r="D53" s="53">
        <v>0.109</v>
      </c>
      <c r="E53" s="69">
        <v>7.6772151898734178</v>
      </c>
      <c r="F53" s="53">
        <v>9.1999999999999998E-2</v>
      </c>
      <c r="G53" s="69">
        <v>7.6133333333333333</v>
      </c>
      <c r="H53" s="53">
        <v>0.13800000000000001</v>
      </c>
      <c r="I53" s="69">
        <f t="shared" si="0"/>
        <v>7.7226559593484865</v>
      </c>
    </row>
    <row r="54" spans="2:10" x14ac:dyDescent="0.25">
      <c r="B54" s="33" t="s">
        <v>57</v>
      </c>
      <c r="C54" s="69">
        <v>9</v>
      </c>
      <c r="D54" s="53">
        <v>0</v>
      </c>
      <c r="E54" s="69">
        <v>9</v>
      </c>
      <c r="F54" s="53">
        <v>0</v>
      </c>
      <c r="G54" s="69">
        <v>7.333333333333333</v>
      </c>
      <c r="H54" s="53">
        <v>0</v>
      </c>
      <c r="I54" s="69">
        <f t="shared" si="0"/>
        <v>8.4444444444444446</v>
      </c>
    </row>
    <row r="55" spans="2:10" x14ac:dyDescent="0.25">
      <c r="B55" s="33" t="s">
        <v>58</v>
      </c>
      <c r="C55" s="69">
        <v>6.8</v>
      </c>
      <c r="D55" s="53">
        <v>0</v>
      </c>
      <c r="E55" s="69">
        <v>7.4</v>
      </c>
      <c r="F55" s="53">
        <v>0</v>
      </c>
      <c r="G55" s="69">
        <v>7.6</v>
      </c>
      <c r="H55" s="53">
        <v>0</v>
      </c>
      <c r="I55" s="69">
        <f t="shared" si="0"/>
        <v>7.2666666666666657</v>
      </c>
    </row>
    <row r="56" spans="2:10" x14ac:dyDescent="0.25">
      <c r="B56" s="33" t="s">
        <v>59</v>
      </c>
      <c r="C56" s="69">
        <v>8.6999999999999993</v>
      </c>
      <c r="D56" s="53">
        <v>0</v>
      </c>
      <c r="E56" s="69">
        <v>8.8000000000000007</v>
      </c>
      <c r="F56" s="53">
        <v>0</v>
      </c>
      <c r="G56" s="69">
        <v>8.5</v>
      </c>
      <c r="H56" s="53">
        <v>0</v>
      </c>
      <c r="I56" s="69">
        <f t="shared" si="0"/>
        <v>8.6666666666666661</v>
      </c>
    </row>
    <row r="57" spans="2:10" x14ac:dyDescent="0.25">
      <c r="B57" s="33" t="s">
        <v>60</v>
      </c>
      <c r="C57" s="69">
        <v>8.4666666666666668</v>
      </c>
      <c r="D57" s="53">
        <v>0</v>
      </c>
      <c r="E57" s="69">
        <v>8.3333333333333339</v>
      </c>
      <c r="F57" s="53">
        <v>0</v>
      </c>
      <c r="G57" s="69">
        <v>8</v>
      </c>
      <c r="H57" s="53">
        <v>6.7000000000000004E-2</v>
      </c>
      <c r="I57" s="69">
        <f t="shared" si="0"/>
        <v>8.2666666666666675</v>
      </c>
    </row>
    <row r="58" spans="2:10" x14ac:dyDescent="0.25">
      <c r="B58" s="33" t="s">
        <v>61</v>
      </c>
      <c r="C58" s="69">
        <v>9</v>
      </c>
      <c r="D58" s="53">
        <v>0</v>
      </c>
      <c r="E58" s="69">
        <v>9</v>
      </c>
      <c r="F58" s="53">
        <v>0</v>
      </c>
      <c r="G58" s="69">
        <v>8.6666666666666661</v>
      </c>
      <c r="H58" s="53">
        <v>0</v>
      </c>
      <c r="I58" s="69">
        <f t="shared" si="0"/>
        <v>8.8888888888888875</v>
      </c>
    </row>
    <row r="59" spans="2:10" x14ac:dyDescent="0.25">
      <c r="D59" s="76"/>
    </row>
  </sheetData>
  <sheetProtection algorithmName="SHA-512" hashValue="FuQEYFhNmy663Gdt74XXrIZw5JDVetJ73q99WP63oDSzc5nkxOiLEqubUiTWlNAdI3B7SDT6iHHgA55p6GQXDg==" saltValue="l8Rk8rDkib8oOkBxygAR1Q==" spinCount="100000" sheet="1" objects="1" scenarios="1"/>
  <mergeCells count="4">
    <mergeCell ref="A7:L8"/>
    <mergeCell ref="A11:L11"/>
    <mergeCell ref="A37:L37"/>
    <mergeCell ref="A48:L48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8B919-1116-4B4C-9AB4-771F0807988A}">
  <dimension ref="A1:FY64"/>
  <sheetViews>
    <sheetView workbookViewId="0">
      <selection activeCell="M53" sqref="M53"/>
    </sheetView>
  </sheetViews>
  <sheetFormatPr defaultRowHeight="15" x14ac:dyDescent="0.25"/>
  <cols>
    <col min="1" max="1" width="9.140625" style="2"/>
    <col min="2" max="2" width="36.7109375" style="2" customWidth="1"/>
    <col min="3" max="16384" width="9.140625" style="2"/>
  </cols>
  <sheetData>
    <row r="1" spans="1:181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4">
      <c r="A7" s="124" t="s">
        <v>26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71"/>
      <c r="N7" s="71"/>
      <c r="O7" s="71"/>
      <c r="P7" s="71"/>
      <c r="Q7" s="71"/>
    </row>
    <row r="8" spans="1:181" ht="15" customHeight="1" x14ac:dyDescent="0.4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71"/>
      <c r="N8" s="71"/>
      <c r="O8" s="71"/>
      <c r="P8" s="71"/>
      <c r="Q8" s="71"/>
    </row>
    <row r="9" spans="1:181" ht="15" customHeight="1" x14ac:dyDescent="0.4">
      <c r="A9" s="19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71"/>
      <c r="N9" s="71"/>
      <c r="O9" s="71"/>
      <c r="P9" s="71"/>
      <c r="Q9" s="71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0"/>
      <c r="N11" s="20"/>
      <c r="O11" s="20"/>
      <c r="P11" s="20"/>
      <c r="Q11" s="20"/>
      <c r="R11" s="20"/>
      <c r="S11" s="20"/>
    </row>
    <row r="14" spans="1:181" ht="15" customHeight="1" x14ac:dyDescent="0.4">
      <c r="A14" s="22" t="s">
        <v>75</v>
      </c>
      <c r="B14" s="23" t="s">
        <v>114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19"/>
      <c r="N14" s="72"/>
      <c r="O14" s="72"/>
      <c r="P14" s="72"/>
      <c r="Q14" s="72"/>
    </row>
    <row r="15" spans="1:181" ht="15" customHeight="1" x14ac:dyDescent="0.4">
      <c r="A15" s="25" t="s">
        <v>77</v>
      </c>
      <c r="B15" s="26" t="s">
        <v>115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81" ht="15" customHeight="1" x14ac:dyDescent="0.4">
      <c r="A16" s="22" t="s">
        <v>79</v>
      </c>
      <c r="B16" s="23" t="s">
        <v>125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9"/>
      <c r="N16" s="72"/>
      <c r="O16" s="72"/>
      <c r="P16" s="72"/>
      <c r="Q16" s="72"/>
    </row>
    <row r="17" spans="1:15" x14ac:dyDescent="0.25">
      <c r="A17" s="25" t="s">
        <v>81</v>
      </c>
      <c r="B17" s="26" t="s">
        <v>126</v>
      </c>
    </row>
    <row r="18" spans="1:15" x14ac:dyDescent="0.25">
      <c r="A18" s="25"/>
      <c r="B18" s="26"/>
    </row>
    <row r="20" spans="1:15" x14ac:dyDescent="0.25">
      <c r="B20" s="26"/>
      <c r="C20" s="13" t="s">
        <v>75</v>
      </c>
      <c r="D20" s="64" t="s">
        <v>118</v>
      </c>
      <c r="E20" s="13" t="s">
        <v>77</v>
      </c>
      <c r="F20" s="64" t="s">
        <v>118</v>
      </c>
      <c r="G20" s="13" t="s">
        <v>79</v>
      </c>
      <c r="H20" s="64" t="s">
        <v>118</v>
      </c>
      <c r="I20" s="13" t="s">
        <v>81</v>
      </c>
      <c r="J20" s="64" t="s">
        <v>118</v>
      </c>
      <c r="K20" s="45" t="s">
        <v>119</v>
      </c>
    </row>
    <row r="21" spans="1:15" x14ac:dyDescent="0.25">
      <c r="B21" s="58" t="s">
        <v>47</v>
      </c>
      <c r="C21" s="73">
        <v>8</v>
      </c>
      <c r="D21" s="73">
        <v>26.5</v>
      </c>
      <c r="E21" s="73">
        <v>7.9</v>
      </c>
      <c r="F21" s="73">
        <v>26.9</v>
      </c>
      <c r="G21" s="73">
        <v>7.7</v>
      </c>
      <c r="H21" s="73">
        <v>26.9</v>
      </c>
      <c r="I21" s="73">
        <v>8.1</v>
      </c>
      <c r="J21" s="73">
        <v>19.2</v>
      </c>
      <c r="K21" s="73">
        <v>7.9</v>
      </c>
    </row>
    <row r="22" spans="1:15" x14ac:dyDescent="0.25">
      <c r="B22" s="6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8"/>
    </row>
    <row r="23" spans="1:15" x14ac:dyDescent="0.25">
      <c r="B23" s="61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8"/>
    </row>
    <row r="24" spans="1:15" x14ac:dyDescent="0.25">
      <c r="B24" s="61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8"/>
    </row>
    <row r="25" spans="1:15" x14ac:dyDescent="0.25">
      <c r="B25" s="61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8"/>
    </row>
    <row r="26" spans="1:15" x14ac:dyDescent="0.25">
      <c r="B26" s="61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8"/>
    </row>
    <row r="27" spans="1:15" x14ac:dyDescent="0.25">
      <c r="B27" s="61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8"/>
    </row>
    <row r="28" spans="1:15" x14ac:dyDescent="0.25">
      <c r="B28" s="6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8"/>
    </row>
    <row r="29" spans="1:15" x14ac:dyDescent="0.25">
      <c r="B29" s="61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8"/>
    </row>
    <row r="30" spans="1:15" x14ac:dyDescent="0.25">
      <c r="B30" s="61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8"/>
    </row>
    <row r="31" spans="1:15" x14ac:dyDescent="0.25">
      <c r="B31" s="6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8"/>
    </row>
    <row r="32" spans="1:15" x14ac:dyDescent="0.25">
      <c r="B32" s="61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8"/>
    </row>
    <row r="33" spans="1:19" x14ac:dyDescent="0.25">
      <c r="B33" s="61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8"/>
    </row>
    <row r="34" spans="1:19" x14ac:dyDescent="0.25">
      <c r="B34" s="61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8"/>
    </row>
    <row r="35" spans="1:19" x14ac:dyDescent="0.25">
      <c r="B35" s="61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8"/>
    </row>
    <row r="36" spans="1:19" x14ac:dyDescent="0.25">
      <c r="B36" s="61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68"/>
    </row>
    <row r="37" spans="1:19" x14ac:dyDescent="0.25">
      <c r="B37" s="61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8"/>
    </row>
    <row r="38" spans="1:19" x14ac:dyDescent="0.25">
      <c r="B38" s="61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8"/>
    </row>
    <row r="39" spans="1:19" x14ac:dyDescent="0.25">
      <c r="B39" s="61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8"/>
    </row>
    <row r="40" spans="1:19" x14ac:dyDescent="0.25">
      <c r="B40" s="61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8"/>
    </row>
    <row r="42" spans="1:19" ht="23.25" x14ac:dyDescent="0.35">
      <c r="A42" s="116" t="s">
        <v>48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20"/>
      <c r="N42" s="20"/>
      <c r="O42" s="20"/>
      <c r="P42" s="20"/>
      <c r="Q42" s="20"/>
      <c r="R42" s="20"/>
      <c r="S42" s="20"/>
    </row>
    <row r="45" spans="1:19" x14ac:dyDescent="0.25">
      <c r="B45" s="45" t="s">
        <v>2</v>
      </c>
      <c r="C45" s="13" t="s">
        <v>75</v>
      </c>
      <c r="D45" s="64" t="s">
        <v>118</v>
      </c>
      <c r="E45" s="13" t="s">
        <v>77</v>
      </c>
      <c r="F45" s="64" t="s">
        <v>118</v>
      </c>
      <c r="G45" s="13" t="s">
        <v>79</v>
      </c>
      <c r="H45" s="64" t="s">
        <v>118</v>
      </c>
      <c r="I45" s="13" t="s">
        <v>81</v>
      </c>
      <c r="J45" s="64" t="s">
        <v>118</v>
      </c>
      <c r="K45" s="45" t="s">
        <v>119</v>
      </c>
    </row>
    <row r="46" spans="1:19" x14ac:dyDescent="0.25">
      <c r="B46" s="77" t="s">
        <v>9</v>
      </c>
      <c r="C46" s="67">
        <v>8.6</v>
      </c>
      <c r="D46" s="78">
        <v>0.33300000000000002</v>
      </c>
      <c r="E46" s="67">
        <v>8.6</v>
      </c>
      <c r="F46" s="78">
        <v>0.33300000000000002</v>
      </c>
      <c r="G46" s="67">
        <v>8.6</v>
      </c>
      <c r="H46" s="78">
        <v>0.33300000000000002</v>
      </c>
      <c r="I46" s="67">
        <v>9</v>
      </c>
      <c r="J46" s="78">
        <v>0.33300000000000002</v>
      </c>
      <c r="K46" s="67">
        <f>AVERAGE(C46,E46,G46,I46)</f>
        <v>8.6999999999999993</v>
      </c>
    </row>
    <row r="47" spans="1:19" x14ac:dyDescent="0.25">
      <c r="B47" s="77" t="s">
        <v>11</v>
      </c>
      <c r="C47" s="67">
        <v>7.7674418604651159</v>
      </c>
      <c r="D47" s="78">
        <v>0.25900000000000001</v>
      </c>
      <c r="E47" s="67">
        <v>7.6640625</v>
      </c>
      <c r="F47" s="78">
        <v>0.26400000000000001</v>
      </c>
      <c r="G47" s="67">
        <v>7.53125</v>
      </c>
      <c r="H47" s="78">
        <v>0.26400000000000001</v>
      </c>
      <c r="I47" s="67">
        <v>7.9230769230769234</v>
      </c>
      <c r="J47" s="78">
        <v>0.17799999999999999</v>
      </c>
      <c r="K47" s="67">
        <f>AVERAGE(C47,E47,G47,I47)</f>
        <v>7.7214578208855098</v>
      </c>
    </row>
    <row r="48" spans="1:19" x14ac:dyDescent="0.25">
      <c r="B48" s="77" t="s">
        <v>14</v>
      </c>
      <c r="C48" s="67">
        <v>8.5</v>
      </c>
      <c r="D48" s="78">
        <v>0.55600000000000005</v>
      </c>
      <c r="E48" s="67">
        <v>8.75</v>
      </c>
      <c r="F48" s="78">
        <v>0.55600000000000005</v>
      </c>
      <c r="G48" s="67">
        <v>8.25</v>
      </c>
      <c r="H48" s="78">
        <v>0.55600000000000005</v>
      </c>
      <c r="I48" s="67">
        <v>8.8333333333333339</v>
      </c>
      <c r="J48" s="78">
        <v>0.33300000000000002</v>
      </c>
      <c r="K48" s="67">
        <f>AVERAGE(C48,E48,G48,I48)</f>
        <v>8.5833333333333339</v>
      </c>
    </row>
    <row r="49" spans="1:19" x14ac:dyDescent="0.25">
      <c r="B49" s="77" t="s">
        <v>16</v>
      </c>
      <c r="C49" s="67">
        <v>8.7777777777777786</v>
      </c>
      <c r="D49" s="78">
        <v>0.1</v>
      </c>
      <c r="E49" s="67">
        <v>8.8888888888888893</v>
      </c>
      <c r="F49" s="78">
        <v>0.1</v>
      </c>
      <c r="G49" s="67">
        <v>8.4444444444444446</v>
      </c>
      <c r="H49" s="78">
        <v>0.1</v>
      </c>
      <c r="I49" s="67">
        <v>8.6666666666666661</v>
      </c>
      <c r="J49" s="78">
        <v>0.1</v>
      </c>
      <c r="K49" s="67">
        <f>AVERAGE(C49,E49,G49,I49)</f>
        <v>8.6944444444444446</v>
      </c>
    </row>
    <row r="50" spans="1:19" x14ac:dyDescent="0.25">
      <c r="B50" s="77" t="s">
        <v>18</v>
      </c>
      <c r="C50" s="67">
        <v>8.7777777777777786</v>
      </c>
      <c r="D50" s="78">
        <v>0.182</v>
      </c>
      <c r="E50" s="67">
        <v>8.6666666666666661</v>
      </c>
      <c r="F50" s="78">
        <v>0.182</v>
      </c>
      <c r="G50" s="67">
        <v>8.4444444444444446</v>
      </c>
      <c r="H50" s="78">
        <v>0.182</v>
      </c>
      <c r="I50" s="67">
        <v>9</v>
      </c>
      <c r="J50" s="78">
        <v>0.182</v>
      </c>
      <c r="K50" s="67">
        <f>AVERAGE(C50,E50,G50,I50)</f>
        <v>8.7222222222222214</v>
      </c>
    </row>
    <row r="51" spans="1:19" x14ac:dyDescent="0.25">
      <c r="C51" s="68"/>
      <c r="D51" s="75"/>
      <c r="E51" s="68"/>
      <c r="F51" s="75"/>
      <c r="G51" s="68"/>
      <c r="H51" s="75"/>
      <c r="I51" s="68"/>
      <c r="J51" s="75"/>
      <c r="K51" s="68"/>
    </row>
    <row r="52" spans="1:19" x14ac:dyDescent="0.25">
      <c r="D52" s="76"/>
      <c r="G52" s="76"/>
      <c r="J52" s="76"/>
      <c r="M52" s="76"/>
    </row>
    <row r="53" spans="1:19" ht="23.25" x14ac:dyDescent="0.35">
      <c r="A53" s="116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20"/>
      <c r="N53" s="20"/>
      <c r="O53" s="20"/>
      <c r="P53" s="20"/>
      <c r="Q53" s="20"/>
      <c r="R53" s="20"/>
      <c r="S53" s="20"/>
    </row>
    <row r="54" spans="1:19" ht="15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20"/>
      <c r="N54" s="20"/>
      <c r="O54" s="20"/>
      <c r="P54" s="20"/>
      <c r="Q54" s="20"/>
      <c r="R54" s="20"/>
      <c r="S54" s="20"/>
    </row>
    <row r="55" spans="1:19" x14ac:dyDescent="0.25">
      <c r="D55" s="76"/>
      <c r="G55" s="76"/>
      <c r="J55" s="76"/>
      <c r="M55" s="76"/>
    </row>
    <row r="56" spans="1:19" x14ac:dyDescent="0.25">
      <c r="B56" s="45" t="s">
        <v>3</v>
      </c>
      <c r="C56" s="13" t="s">
        <v>75</v>
      </c>
      <c r="D56" s="64" t="s">
        <v>118</v>
      </c>
      <c r="E56" s="13" t="s">
        <v>77</v>
      </c>
      <c r="F56" s="64" t="s">
        <v>118</v>
      </c>
      <c r="G56" s="13" t="s">
        <v>79</v>
      </c>
      <c r="H56" s="64" t="s">
        <v>118</v>
      </c>
      <c r="I56" s="13" t="s">
        <v>81</v>
      </c>
      <c r="J56" s="64" t="s">
        <v>118</v>
      </c>
      <c r="K56" s="45" t="s">
        <v>119</v>
      </c>
    </row>
    <row r="57" spans="1:19" x14ac:dyDescent="0.25">
      <c r="B57" s="77" t="s">
        <v>55</v>
      </c>
      <c r="C57" s="67">
        <v>8.5</v>
      </c>
      <c r="D57" s="78">
        <v>0.55600000000000005</v>
      </c>
      <c r="E57" s="67">
        <v>8.75</v>
      </c>
      <c r="F57" s="78">
        <v>0.55600000000000005</v>
      </c>
      <c r="G57" s="67">
        <v>8.25</v>
      </c>
      <c r="H57" s="78">
        <v>0.55600000000000005</v>
      </c>
      <c r="I57" s="67">
        <v>8.8333333333333339</v>
      </c>
      <c r="J57" s="78">
        <v>0.33300000000000002</v>
      </c>
      <c r="K57" s="67">
        <f t="shared" ref="K57:K63" si="0">AVERAGE(C57,E57,G57,I57)</f>
        <v>8.5833333333333339</v>
      </c>
    </row>
    <row r="58" spans="1:19" x14ac:dyDescent="0.25">
      <c r="B58" s="77" t="s">
        <v>56</v>
      </c>
      <c r="C58" s="67">
        <v>7.7674418604651159</v>
      </c>
      <c r="D58" s="78">
        <v>0.25900000000000001</v>
      </c>
      <c r="E58" s="67">
        <v>7.6640625</v>
      </c>
      <c r="F58" s="78">
        <v>0.26400000000000001</v>
      </c>
      <c r="G58" s="67">
        <v>7.53125</v>
      </c>
      <c r="H58" s="78">
        <v>0.26400000000000001</v>
      </c>
      <c r="I58" s="67">
        <v>7.9230769230769234</v>
      </c>
      <c r="J58" s="78">
        <v>0.17799999999999999</v>
      </c>
      <c r="K58" s="67">
        <f t="shared" si="0"/>
        <v>7.7214578208855098</v>
      </c>
    </row>
    <row r="59" spans="1:19" x14ac:dyDescent="0.25">
      <c r="B59" s="77" t="s">
        <v>57</v>
      </c>
      <c r="C59" s="67">
        <v>8.6666666666666661</v>
      </c>
      <c r="D59" s="78">
        <v>0</v>
      </c>
      <c r="E59" s="67">
        <v>8</v>
      </c>
      <c r="F59" s="78">
        <v>0</v>
      </c>
      <c r="G59" s="67">
        <v>7.666666666666667</v>
      </c>
      <c r="H59" s="78">
        <v>0</v>
      </c>
      <c r="I59" s="67">
        <v>9</v>
      </c>
      <c r="J59" s="78">
        <v>0</v>
      </c>
      <c r="K59" s="67">
        <f t="shared" si="0"/>
        <v>8.3333333333333321</v>
      </c>
    </row>
    <row r="60" spans="1:19" x14ac:dyDescent="0.25">
      <c r="B60" s="77" t="s">
        <v>58</v>
      </c>
      <c r="C60" s="67">
        <v>7.666666666666667</v>
      </c>
      <c r="D60" s="78">
        <v>0.4</v>
      </c>
      <c r="E60" s="67">
        <v>8</v>
      </c>
      <c r="F60" s="78">
        <v>0.4</v>
      </c>
      <c r="G60" s="67">
        <v>7.666666666666667</v>
      </c>
      <c r="H60" s="78">
        <v>0.4</v>
      </c>
      <c r="I60" s="67">
        <v>8</v>
      </c>
      <c r="J60" s="78">
        <v>0.4</v>
      </c>
      <c r="K60" s="67">
        <f t="shared" si="0"/>
        <v>7.8333333333333339</v>
      </c>
    </row>
    <row r="61" spans="1:19" x14ac:dyDescent="0.25">
      <c r="B61" s="77" t="s">
        <v>59</v>
      </c>
      <c r="C61" s="67">
        <v>8.7777777777777786</v>
      </c>
      <c r="D61" s="78">
        <v>0.1</v>
      </c>
      <c r="E61" s="67">
        <v>8.8888888888888893</v>
      </c>
      <c r="F61" s="78">
        <v>0.1</v>
      </c>
      <c r="G61" s="67">
        <v>8.4444444444444446</v>
      </c>
      <c r="H61" s="78">
        <v>0.1</v>
      </c>
      <c r="I61" s="67">
        <v>8.6666666666666661</v>
      </c>
      <c r="J61" s="78">
        <v>0.1</v>
      </c>
      <c r="K61" s="67">
        <f t="shared" si="0"/>
        <v>8.6944444444444446</v>
      </c>
    </row>
    <row r="62" spans="1:19" x14ac:dyDescent="0.25">
      <c r="B62" s="77" t="s">
        <v>60</v>
      </c>
      <c r="C62" s="67">
        <v>8.6</v>
      </c>
      <c r="D62" s="78">
        <v>0.33300000000000002</v>
      </c>
      <c r="E62" s="67">
        <v>8.6</v>
      </c>
      <c r="F62" s="78">
        <v>0.33300000000000002</v>
      </c>
      <c r="G62" s="67">
        <v>8.6</v>
      </c>
      <c r="H62" s="78">
        <v>0.33300000000000002</v>
      </c>
      <c r="I62" s="67">
        <v>9</v>
      </c>
      <c r="J62" s="78">
        <v>0.33300000000000002</v>
      </c>
      <c r="K62" s="67">
        <f t="shared" si="0"/>
        <v>8.6999999999999993</v>
      </c>
    </row>
    <row r="63" spans="1:19" x14ac:dyDescent="0.25">
      <c r="B63" s="77" t="s">
        <v>61</v>
      </c>
      <c r="C63" s="67">
        <v>10</v>
      </c>
      <c r="D63" s="78">
        <v>0</v>
      </c>
      <c r="E63" s="67">
        <v>10</v>
      </c>
      <c r="F63" s="78">
        <v>0</v>
      </c>
      <c r="G63" s="67">
        <v>10</v>
      </c>
      <c r="H63" s="78">
        <v>0</v>
      </c>
      <c r="I63" s="67">
        <v>10</v>
      </c>
      <c r="J63" s="78">
        <v>0</v>
      </c>
      <c r="K63" s="67">
        <f t="shared" si="0"/>
        <v>10</v>
      </c>
    </row>
    <row r="64" spans="1:19" x14ac:dyDescent="0.25">
      <c r="H64" s="76"/>
    </row>
  </sheetData>
  <sheetProtection algorithmName="SHA-512" hashValue="aRhS2rzf7uLO/KK+xXtp6VUuPbm1rkpRxDs+GsJI5CNVrhFRj4RM9dHZfms8zRAZzP0d4vODb1MMGgTRi7Zd6g==" saltValue="2q0AtXMcMSofkST7gxzEPA==" spinCount="100000" sheet="1" objects="1" scenarios="1"/>
  <mergeCells count="4">
    <mergeCell ref="A7:L8"/>
    <mergeCell ref="A11:L11"/>
    <mergeCell ref="A42:L42"/>
    <mergeCell ref="A53:L5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E614-07F5-45C3-90B1-1D7C458BFFA3}">
  <dimension ref="A1:FY60"/>
  <sheetViews>
    <sheetView topLeftCell="A5" workbookViewId="0">
      <selection activeCell="N56" sqref="N56"/>
    </sheetView>
  </sheetViews>
  <sheetFormatPr defaultRowHeight="15" x14ac:dyDescent="0.25"/>
  <cols>
    <col min="1" max="1" width="9.140625" style="2"/>
    <col min="2" max="2" width="41.7109375" style="2" customWidth="1"/>
    <col min="3" max="3" width="9.140625" style="2"/>
    <col min="4" max="4" width="9.5703125" style="2" bestFit="1" customWidth="1"/>
    <col min="5" max="16384" width="9.140625" style="2"/>
  </cols>
  <sheetData>
    <row r="1" spans="1:181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</row>
    <row r="2" spans="1:181" customForma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</row>
    <row r="4" spans="1:181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</row>
    <row r="5" spans="1:181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</row>
    <row r="7" spans="1:181" ht="15" customHeight="1" x14ac:dyDescent="0.4">
      <c r="A7" s="124" t="s">
        <v>127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71"/>
      <c r="N7" s="71"/>
      <c r="O7" s="71"/>
      <c r="P7" s="71"/>
      <c r="Q7" s="71"/>
    </row>
    <row r="8" spans="1:181" ht="15" customHeight="1" x14ac:dyDescent="0.4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71"/>
      <c r="N8" s="71"/>
      <c r="O8" s="71"/>
      <c r="P8" s="71"/>
      <c r="Q8" s="71"/>
    </row>
    <row r="9" spans="1:181" ht="15" customHeight="1" x14ac:dyDescent="0.4">
      <c r="A9" s="19"/>
      <c r="B9" s="18" t="s">
        <v>33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71"/>
      <c r="N9" s="71"/>
      <c r="O9" s="71"/>
      <c r="P9" s="71"/>
      <c r="Q9" s="71"/>
    </row>
    <row r="10" spans="1:181" ht="15" customHeight="1" x14ac:dyDescent="0.4">
      <c r="A10" s="19"/>
      <c r="B10" s="18" t="s">
        <v>34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1" ht="23.25" x14ac:dyDescent="0.35">
      <c r="A11" s="116" t="s">
        <v>23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0"/>
      <c r="N11" s="20"/>
      <c r="O11" s="20"/>
      <c r="P11" s="20"/>
      <c r="Q11" s="20"/>
      <c r="R11" s="20"/>
      <c r="S11" s="20"/>
    </row>
    <row r="13" spans="1:181" ht="15" customHeight="1" x14ac:dyDescent="0.4">
      <c r="A13" s="22" t="s">
        <v>75</v>
      </c>
      <c r="B13" s="23" t="s">
        <v>128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19"/>
      <c r="N13" s="72"/>
      <c r="O13" s="72"/>
      <c r="P13" s="72"/>
      <c r="Q13" s="72"/>
    </row>
    <row r="14" spans="1:181" ht="15" customHeight="1" x14ac:dyDescent="0.4">
      <c r="A14" s="25" t="s">
        <v>77</v>
      </c>
      <c r="B14" s="26" t="s">
        <v>129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81" ht="15" customHeight="1" x14ac:dyDescent="0.4">
      <c r="A15" s="22" t="s">
        <v>79</v>
      </c>
      <c r="B15" s="23" t="s">
        <v>130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19"/>
      <c r="N15" s="72"/>
      <c r="O15" s="72"/>
      <c r="P15" s="72"/>
      <c r="Q15" s="72"/>
    </row>
    <row r="16" spans="1:181" x14ac:dyDescent="0.25">
      <c r="A16" s="25" t="s">
        <v>81</v>
      </c>
      <c r="B16" s="26" t="s">
        <v>131</v>
      </c>
    </row>
    <row r="17" spans="1:11" x14ac:dyDescent="0.25">
      <c r="A17" s="25"/>
      <c r="B17" s="26"/>
    </row>
    <row r="19" spans="1:11" x14ac:dyDescent="0.25">
      <c r="B19" s="26"/>
      <c r="C19" s="13" t="s">
        <v>75</v>
      </c>
      <c r="D19" s="64" t="s">
        <v>118</v>
      </c>
      <c r="E19" s="13" t="s">
        <v>77</v>
      </c>
      <c r="F19" s="64" t="s">
        <v>118</v>
      </c>
      <c r="G19" s="13" t="s">
        <v>79</v>
      </c>
      <c r="H19" s="64" t="s">
        <v>118</v>
      </c>
      <c r="I19" s="13" t="s">
        <v>81</v>
      </c>
      <c r="J19" s="64" t="s">
        <v>118</v>
      </c>
      <c r="K19" s="45" t="s">
        <v>119</v>
      </c>
    </row>
    <row r="20" spans="1:11" x14ac:dyDescent="0.25">
      <c r="B20" s="58" t="s">
        <v>47</v>
      </c>
      <c r="C20" s="66">
        <v>7.9</v>
      </c>
      <c r="D20" s="66">
        <v>56.2</v>
      </c>
      <c r="E20" s="66">
        <v>8.6</v>
      </c>
      <c r="F20" s="66">
        <v>56.6</v>
      </c>
      <c r="G20" s="66">
        <v>8.3000000000000007</v>
      </c>
      <c r="H20" s="66">
        <v>67.099999999999994</v>
      </c>
      <c r="I20" s="66">
        <v>8.1999999999999993</v>
      </c>
      <c r="J20" s="66">
        <v>57.5</v>
      </c>
      <c r="K20" s="73">
        <v>8.1999999999999993</v>
      </c>
    </row>
    <row r="21" spans="1:11" x14ac:dyDescent="0.25">
      <c r="B21" s="61"/>
      <c r="C21" s="59"/>
      <c r="D21" s="59"/>
      <c r="E21" s="59"/>
      <c r="F21" s="59"/>
      <c r="G21" s="59"/>
      <c r="H21" s="59"/>
      <c r="I21" s="59"/>
      <c r="J21" s="59"/>
      <c r="K21" s="74"/>
    </row>
    <row r="22" spans="1:11" x14ac:dyDescent="0.25">
      <c r="B22" s="61"/>
      <c r="C22" s="59"/>
      <c r="D22" s="59"/>
      <c r="E22" s="59"/>
      <c r="F22" s="59"/>
      <c r="G22" s="59"/>
      <c r="H22" s="59"/>
      <c r="I22" s="59"/>
      <c r="J22" s="59"/>
      <c r="K22" s="74"/>
    </row>
    <row r="23" spans="1:11" x14ac:dyDescent="0.25">
      <c r="B23" s="61"/>
      <c r="C23" s="59"/>
      <c r="D23" s="59"/>
      <c r="E23" s="59"/>
      <c r="F23" s="59"/>
      <c r="G23" s="59"/>
      <c r="H23" s="59"/>
      <c r="I23" s="59"/>
      <c r="J23" s="59"/>
      <c r="K23" s="74"/>
    </row>
    <row r="24" spans="1:11" x14ac:dyDescent="0.25">
      <c r="B24" s="61"/>
      <c r="C24" s="59"/>
      <c r="D24" s="59"/>
      <c r="E24" s="59"/>
      <c r="F24" s="59"/>
      <c r="G24" s="59"/>
      <c r="H24" s="59"/>
      <c r="I24" s="59"/>
      <c r="J24" s="59"/>
      <c r="K24" s="74"/>
    </row>
    <row r="25" spans="1:11" x14ac:dyDescent="0.25">
      <c r="B25" s="61"/>
      <c r="C25" s="59"/>
      <c r="D25" s="59"/>
      <c r="E25" s="59"/>
      <c r="F25" s="59"/>
      <c r="G25" s="59"/>
      <c r="H25" s="59"/>
      <c r="I25" s="59"/>
      <c r="J25" s="59"/>
      <c r="K25" s="74"/>
    </row>
    <row r="26" spans="1:11" x14ac:dyDescent="0.25">
      <c r="B26" s="61"/>
      <c r="C26" s="59"/>
      <c r="D26" s="59"/>
      <c r="E26" s="59"/>
      <c r="F26" s="59"/>
      <c r="G26" s="59"/>
      <c r="H26" s="59"/>
      <c r="I26" s="59"/>
      <c r="J26" s="59"/>
      <c r="K26" s="74"/>
    </row>
    <row r="27" spans="1:11" x14ac:dyDescent="0.25">
      <c r="B27" s="61"/>
      <c r="C27" s="59"/>
      <c r="D27" s="59"/>
      <c r="E27" s="59"/>
      <c r="F27" s="59"/>
      <c r="G27" s="59"/>
      <c r="H27" s="59"/>
      <c r="I27" s="59"/>
      <c r="J27" s="59"/>
      <c r="K27" s="74"/>
    </row>
    <row r="28" spans="1:11" x14ac:dyDescent="0.25">
      <c r="B28" s="61"/>
      <c r="C28" s="59"/>
      <c r="D28" s="59"/>
      <c r="E28" s="59"/>
      <c r="F28" s="59"/>
      <c r="G28" s="59"/>
      <c r="H28" s="59"/>
      <c r="I28" s="59"/>
      <c r="J28" s="59"/>
      <c r="K28" s="74"/>
    </row>
    <row r="29" spans="1:11" x14ac:dyDescent="0.25">
      <c r="B29" s="61"/>
      <c r="C29" s="59"/>
      <c r="D29" s="59"/>
      <c r="E29" s="59"/>
      <c r="F29" s="59"/>
      <c r="G29" s="59"/>
      <c r="H29" s="59"/>
      <c r="I29" s="59"/>
      <c r="J29" s="59"/>
      <c r="K29" s="74"/>
    </row>
    <row r="30" spans="1:11" x14ac:dyDescent="0.25">
      <c r="B30" s="61"/>
      <c r="C30" s="59"/>
      <c r="D30" s="59"/>
      <c r="E30" s="59"/>
      <c r="F30" s="59"/>
      <c r="G30" s="59"/>
      <c r="H30" s="59"/>
      <c r="I30" s="59"/>
      <c r="J30" s="59"/>
      <c r="K30" s="74"/>
    </row>
    <row r="31" spans="1:11" x14ac:dyDescent="0.25">
      <c r="B31" s="61"/>
      <c r="C31" s="59"/>
      <c r="D31" s="59"/>
      <c r="E31" s="59"/>
      <c r="F31" s="59"/>
      <c r="G31" s="59"/>
      <c r="H31" s="59"/>
      <c r="I31" s="59"/>
      <c r="J31" s="59"/>
      <c r="K31" s="74"/>
    </row>
    <row r="32" spans="1:11" x14ac:dyDescent="0.25">
      <c r="B32" s="61"/>
      <c r="C32" s="59"/>
      <c r="D32" s="59"/>
      <c r="E32" s="59"/>
      <c r="F32" s="59"/>
      <c r="G32" s="59"/>
      <c r="H32" s="59"/>
      <c r="I32" s="59"/>
      <c r="J32" s="59"/>
      <c r="K32" s="74"/>
    </row>
    <row r="33" spans="1:19" x14ac:dyDescent="0.25">
      <c r="B33" s="61"/>
      <c r="C33" s="59"/>
      <c r="D33" s="59"/>
      <c r="E33" s="59"/>
      <c r="F33" s="59"/>
      <c r="G33" s="59"/>
      <c r="H33" s="59"/>
      <c r="I33" s="59"/>
      <c r="J33" s="59"/>
      <c r="K33" s="74"/>
    </row>
    <row r="34" spans="1:19" x14ac:dyDescent="0.25">
      <c r="B34" s="61"/>
      <c r="C34" s="59"/>
      <c r="D34" s="59"/>
      <c r="E34" s="59"/>
      <c r="F34" s="59"/>
      <c r="G34" s="59"/>
      <c r="H34" s="59"/>
      <c r="I34" s="59"/>
      <c r="J34" s="59"/>
      <c r="K34" s="74"/>
    </row>
    <row r="35" spans="1:19" x14ac:dyDescent="0.25">
      <c r="B35" s="61"/>
      <c r="C35" s="59"/>
      <c r="D35" s="59"/>
      <c r="E35" s="59"/>
      <c r="F35" s="59"/>
      <c r="G35" s="59"/>
      <c r="H35" s="59"/>
      <c r="I35" s="59"/>
      <c r="J35" s="59"/>
      <c r="K35" s="74"/>
    </row>
    <row r="36" spans="1:19" x14ac:dyDescent="0.25">
      <c r="B36" s="61"/>
      <c r="C36" s="59"/>
      <c r="D36" s="59"/>
      <c r="E36" s="59"/>
      <c r="F36" s="59"/>
      <c r="G36" s="59"/>
      <c r="H36" s="59"/>
      <c r="I36" s="59"/>
      <c r="J36" s="59"/>
      <c r="K36" s="74"/>
    </row>
    <row r="37" spans="1:19" x14ac:dyDescent="0.25">
      <c r="B37" s="61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68"/>
    </row>
    <row r="38" spans="1:19" x14ac:dyDescent="0.25">
      <c r="B38" s="61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68"/>
    </row>
    <row r="39" spans="1:19" x14ac:dyDescent="0.25">
      <c r="B39" s="61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8"/>
    </row>
    <row r="41" spans="1:19" ht="23.25" x14ac:dyDescent="0.35">
      <c r="A41" s="116" t="s">
        <v>48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20"/>
      <c r="N41" s="20"/>
      <c r="O41" s="20"/>
      <c r="P41" s="20"/>
      <c r="Q41" s="20"/>
      <c r="R41" s="20"/>
      <c r="S41" s="20"/>
    </row>
    <row r="44" spans="1:19" x14ac:dyDescent="0.25">
      <c r="B44" s="27" t="s">
        <v>2</v>
      </c>
      <c r="C44" s="79" t="s">
        <v>75</v>
      </c>
      <c r="D44" s="28" t="s">
        <v>120</v>
      </c>
      <c r="E44" s="79" t="s">
        <v>77</v>
      </c>
      <c r="F44" s="28" t="s">
        <v>120</v>
      </c>
      <c r="G44" s="79" t="s">
        <v>79</v>
      </c>
      <c r="H44" s="28" t="s">
        <v>120</v>
      </c>
      <c r="I44" s="79" t="s">
        <v>81</v>
      </c>
      <c r="J44" s="28" t="s">
        <v>120</v>
      </c>
      <c r="K44" s="28" t="s">
        <v>119</v>
      </c>
    </row>
    <row r="45" spans="1:19" x14ac:dyDescent="0.25">
      <c r="B45" s="80" t="s">
        <v>9</v>
      </c>
      <c r="C45" s="67">
        <v>7.615384615384615</v>
      </c>
      <c r="D45" s="78">
        <v>0.13300000000000001</v>
      </c>
      <c r="E45" s="67">
        <v>9.5714285714285712</v>
      </c>
      <c r="F45" s="78">
        <v>6.6666666666666666E-2</v>
      </c>
      <c r="G45" s="67">
        <v>9.5714285714285712</v>
      </c>
      <c r="H45" s="78">
        <v>0.53333333333333333</v>
      </c>
      <c r="I45" s="67">
        <v>8.2142857142857135</v>
      </c>
      <c r="J45" s="78">
        <v>6.6666666666666666E-2</v>
      </c>
      <c r="K45" s="67">
        <f>AVERAGE(C45,E45,G45,I45)</f>
        <v>8.7431318681318686</v>
      </c>
    </row>
    <row r="46" spans="1:19" x14ac:dyDescent="0.25">
      <c r="B46" s="80" t="s">
        <v>11</v>
      </c>
      <c r="C46" s="67">
        <v>7.5</v>
      </c>
      <c r="D46" s="78">
        <v>0.66700000000000004</v>
      </c>
      <c r="E46" s="67">
        <v>8</v>
      </c>
      <c r="F46" s="78">
        <v>0.67816091954022983</v>
      </c>
      <c r="G46" s="67">
        <v>7.82</v>
      </c>
      <c r="H46" s="78">
        <v>0.71264367816091956</v>
      </c>
      <c r="I46" s="67">
        <v>7.7454545454545451</v>
      </c>
      <c r="J46" s="78">
        <v>0.68390804597701149</v>
      </c>
      <c r="K46" s="67">
        <f>AVERAGE(C46,E46,G46,I46)</f>
        <v>7.7663636363636366</v>
      </c>
    </row>
    <row r="47" spans="1:19" x14ac:dyDescent="0.25">
      <c r="B47" s="80" t="s">
        <v>14</v>
      </c>
      <c r="C47" s="67">
        <v>9.125</v>
      </c>
      <c r="D47" s="78">
        <v>0.111</v>
      </c>
      <c r="E47" s="67">
        <v>9.5</v>
      </c>
      <c r="F47" s="78">
        <v>0.1111111111111111</v>
      </c>
      <c r="G47" s="67">
        <v>9</v>
      </c>
      <c r="H47" s="78">
        <v>0.55555555555555558</v>
      </c>
      <c r="I47" s="67">
        <v>9.25</v>
      </c>
      <c r="J47" s="78">
        <v>0.1111111111111111</v>
      </c>
      <c r="K47" s="67">
        <f>AVERAGE(C47,E47,G47,I47)</f>
        <v>9.21875</v>
      </c>
    </row>
    <row r="48" spans="1:19" x14ac:dyDescent="0.25">
      <c r="B48" s="80" t="s">
        <v>16</v>
      </c>
      <c r="C48" s="67">
        <v>8.6</v>
      </c>
      <c r="D48" s="78">
        <v>0</v>
      </c>
      <c r="E48" s="67">
        <v>9.4</v>
      </c>
      <c r="F48" s="78">
        <v>0</v>
      </c>
      <c r="G48" s="67">
        <v>9.3333333333333339</v>
      </c>
      <c r="H48" s="78">
        <v>0.4</v>
      </c>
      <c r="I48" s="67">
        <v>9.3000000000000007</v>
      </c>
      <c r="J48" s="78">
        <v>0</v>
      </c>
      <c r="K48" s="67">
        <f>AVERAGE(C48,E48,G48,I48)</f>
        <v>9.158333333333335</v>
      </c>
    </row>
    <row r="49" spans="1:19" x14ac:dyDescent="0.25">
      <c r="B49" s="80" t="s">
        <v>18</v>
      </c>
      <c r="C49" s="67">
        <v>9.2857142857142865</v>
      </c>
      <c r="D49" s="78">
        <v>0.36399999999999999</v>
      </c>
      <c r="E49" s="67">
        <v>9.2857142857142865</v>
      </c>
      <c r="F49" s="78">
        <v>0.36363636363636365</v>
      </c>
      <c r="G49" s="67">
        <v>9.4</v>
      </c>
      <c r="H49" s="78">
        <v>0.54545454545454541</v>
      </c>
      <c r="I49" s="67">
        <v>9</v>
      </c>
      <c r="J49" s="78">
        <v>0.45454545454545453</v>
      </c>
      <c r="K49" s="67">
        <f>AVERAGE(C49,E49,G49,I49)</f>
        <v>9.2428571428571438</v>
      </c>
    </row>
    <row r="51" spans="1:19" ht="23.25" x14ac:dyDescent="0.35">
      <c r="A51" s="116" t="s">
        <v>54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20"/>
      <c r="N51" s="20"/>
      <c r="O51" s="20"/>
      <c r="P51" s="20"/>
      <c r="Q51" s="20"/>
      <c r="R51" s="20"/>
      <c r="S51" s="20"/>
    </row>
    <row r="53" spans="1:19" x14ac:dyDescent="0.25">
      <c r="B53" s="79" t="s">
        <v>3</v>
      </c>
      <c r="C53" s="79" t="s">
        <v>75</v>
      </c>
      <c r="D53" s="28" t="s">
        <v>120</v>
      </c>
      <c r="E53" s="79" t="s">
        <v>77</v>
      </c>
      <c r="F53" s="28" t="s">
        <v>120</v>
      </c>
      <c r="G53" s="79" t="s">
        <v>79</v>
      </c>
      <c r="H53" s="28" t="s">
        <v>120</v>
      </c>
      <c r="I53" s="79" t="s">
        <v>81</v>
      </c>
      <c r="J53" s="28" t="s">
        <v>120</v>
      </c>
      <c r="K53" s="28" t="s">
        <v>119</v>
      </c>
    </row>
    <row r="54" spans="1:19" x14ac:dyDescent="0.25">
      <c r="B54" s="80" t="s">
        <v>55</v>
      </c>
      <c r="C54" s="67">
        <v>9.125</v>
      </c>
      <c r="D54" s="78">
        <v>0.1111111111111111</v>
      </c>
      <c r="E54" s="67">
        <v>9.5</v>
      </c>
      <c r="F54" s="78">
        <v>0.1111111111111111</v>
      </c>
      <c r="G54" s="67">
        <v>9</v>
      </c>
      <c r="H54" s="78">
        <v>0.55555555555555558</v>
      </c>
      <c r="I54" s="67">
        <v>9.25</v>
      </c>
      <c r="J54" s="78">
        <v>0.1111111111111111</v>
      </c>
      <c r="K54" s="67">
        <f t="shared" ref="K54:K60" si="0">AVERAGE(C54,E54,G54,I54)</f>
        <v>9.21875</v>
      </c>
    </row>
    <row r="55" spans="1:19" x14ac:dyDescent="0.25">
      <c r="B55" s="80" t="s">
        <v>56</v>
      </c>
      <c r="C55" s="67">
        <v>7.5</v>
      </c>
      <c r="D55" s="78">
        <v>0.66666666666666663</v>
      </c>
      <c r="E55" s="67">
        <v>8</v>
      </c>
      <c r="F55" s="78">
        <v>0.67816091954022983</v>
      </c>
      <c r="G55" s="67">
        <v>7.82</v>
      </c>
      <c r="H55" s="78">
        <v>0.71264367816091956</v>
      </c>
      <c r="I55" s="67">
        <v>7.7454545454545451</v>
      </c>
      <c r="J55" s="78">
        <v>0.68390804597701149</v>
      </c>
      <c r="K55" s="67">
        <f t="shared" si="0"/>
        <v>7.7663636363636366</v>
      </c>
    </row>
    <row r="56" spans="1:19" x14ac:dyDescent="0.25">
      <c r="B56" s="80" t="s">
        <v>57</v>
      </c>
      <c r="C56" s="67">
        <v>10</v>
      </c>
      <c r="D56" s="78">
        <v>0.33333333333333331</v>
      </c>
      <c r="E56" s="67">
        <v>10</v>
      </c>
      <c r="F56" s="78">
        <v>0.33333333333333331</v>
      </c>
      <c r="G56" s="67">
        <v>10</v>
      </c>
      <c r="H56" s="78">
        <v>0.66666666666666663</v>
      </c>
      <c r="I56" s="67">
        <v>10</v>
      </c>
      <c r="J56" s="78">
        <v>0.66666666666666663</v>
      </c>
      <c r="K56" s="67">
        <f t="shared" si="0"/>
        <v>10</v>
      </c>
    </row>
    <row r="57" spans="1:19" x14ac:dyDescent="0.25">
      <c r="B57" s="80" t="s">
        <v>58</v>
      </c>
      <c r="C57" s="67">
        <v>8</v>
      </c>
      <c r="D57" s="78">
        <v>0.6</v>
      </c>
      <c r="E57" s="67">
        <v>7.5</v>
      </c>
      <c r="F57" s="78">
        <v>0.6</v>
      </c>
      <c r="G57" s="67">
        <v>7</v>
      </c>
      <c r="H57" s="78">
        <v>0.8</v>
      </c>
      <c r="I57" s="67">
        <v>7</v>
      </c>
      <c r="J57" s="78">
        <v>0.6</v>
      </c>
      <c r="K57" s="67">
        <f t="shared" si="0"/>
        <v>7.375</v>
      </c>
    </row>
    <row r="58" spans="1:19" x14ac:dyDescent="0.25">
      <c r="B58" s="80" t="s">
        <v>59</v>
      </c>
      <c r="C58" s="67">
        <v>8.6</v>
      </c>
      <c r="D58" s="78">
        <v>0</v>
      </c>
      <c r="E58" s="67">
        <v>9.4</v>
      </c>
      <c r="F58" s="78">
        <v>0</v>
      </c>
      <c r="G58" s="67">
        <v>9.3333333333333339</v>
      </c>
      <c r="H58" s="78">
        <v>0.4</v>
      </c>
      <c r="I58" s="67">
        <v>9.3000000000000007</v>
      </c>
      <c r="J58" s="78">
        <v>0</v>
      </c>
      <c r="K58" s="67">
        <f t="shared" si="0"/>
        <v>9.158333333333335</v>
      </c>
    </row>
    <row r="59" spans="1:19" x14ac:dyDescent="0.25">
      <c r="B59" s="80" t="s">
        <v>60</v>
      </c>
      <c r="C59" s="67">
        <v>7.615384615384615</v>
      </c>
      <c r="D59" s="78">
        <v>0.13333333333333333</v>
      </c>
      <c r="E59" s="67">
        <v>9.5714285714285712</v>
      </c>
      <c r="F59" s="78">
        <v>6.6666666666666666E-2</v>
      </c>
      <c r="G59" s="67">
        <v>9.5714285714285712</v>
      </c>
      <c r="H59" s="78">
        <v>0.53333333333333333</v>
      </c>
      <c r="I59" s="67">
        <v>8.2142857142857135</v>
      </c>
      <c r="J59" s="78">
        <v>6.6666666666666666E-2</v>
      </c>
      <c r="K59" s="67">
        <f t="shared" si="0"/>
        <v>8.7431318681318686</v>
      </c>
    </row>
    <row r="60" spans="1:19" x14ac:dyDescent="0.25">
      <c r="B60" s="80" t="s">
        <v>61</v>
      </c>
      <c r="C60" s="67">
        <v>9.6666666666666661</v>
      </c>
      <c r="D60" s="78">
        <v>0</v>
      </c>
      <c r="E60" s="67">
        <v>10</v>
      </c>
      <c r="F60" s="78">
        <v>0</v>
      </c>
      <c r="G60" s="67">
        <v>10</v>
      </c>
      <c r="H60" s="78">
        <v>0</v>
      </c>
      <c r="I60" s="67">
        <v>10</v>
      </c>
      <c r="J60" s="78">
        <v>0</v>
      </c>
      <c r="K60" s="67">
        <f t="shared" si="0"/>
        <v>9.9166666666666661</v>
      </c>
    </row>
  </sheetData>
  <sheetProtection algorithmName="SHA-512" hashValue="HROh0ZksNAuBhM6dVxohMmN27y4k/qnAOdZgdnAJO3Qs5Wv3BOqRPiIhAjGFNuAefK1WW/XTSujAvK/9kw0REA==" saltValue="14GT/ykhE/eiRP7PSFGZoQ==" spinCount="100000" sheet="1" objects="1" scenarios="1"/>
  <mergeCells count="4">
    <mergeCell ref="A7:L8"/>
    <mergeCell ref="A11:L11"/>
    <mergeCell ref="A41:L41"/>
    <mergeCell ref="A51:L5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Representatividade</vt:lpstr>
      <vt:lpstr>Geral</vt:lpstr>
      <vt:lpstr>Cursos</vt:lpstr>
      <vt:lpstr>Coordenação</vt:lpstr>
      <vt:lpstr>Central Atendimento Aluno</vt:lpstr>
      <vt:lpstr>Solicitação Servicos</vt:lpstr>
      <vt:lpstr>Servicos Financeiros</vt:lpstr>
      <vt:lpstr>Material Didático</vt:lpstr>
      <vt:lpstr>LPI</vt:lpstr>
      <vt:lpstr>CMA</vt:lpstr>
      <vt:lpstr>CPA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JORY KALINOWSKI</dc:creator>
  <cp:lastModifiedBy>KATIA JORY KALINOWSKI</cp:lastModifiedBy>
  <dcterms:created xsi:type="dcterms:W3CDTF">2023-05-24T18:14:24Z</dcterms:created>
  <dcterms:modified xsi:type="dcterms:W3CDTF">2023-05-25T12:50:25Z</dcterms:modified>
</cp:coreProperties>
</file>